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240" windowWidth="9975" windowHeight="8520" activeTab="0"/>
  </bookViews>
  <sheets>
    <sheet name="Brake Engine Tool" sheetId="1" r:id="rId1"/>
  </sheets>
  <definedNames>
    <definedName name="_Toc420867522" localSheetId="0">'Brake Engine Tool'!#REF!</definedName>
    <definedName name="_Toc420867523" localSheetId="0">'Brake Engine Tool'!#REF!</definedName>
  </definedNames>
  <calcPr fullCalcOnLoad="1"/>
</workbook>
</file>

<file path=xl/sharedStrings.xml><?xml version="1.0" encoding="utf-8"?>
<sst xmlns="http://schemas.openxmlformats.org/spreadsheetml/2006/main" count="68" uniqueCount="56">
  <si>
    <t>HP</t>
  </si>
  <si>
    <t>Maximum engine power you will test</t>
  </si>
  <si>
    <t>RPM</t>
  </si>
  <si>
    <t>mm</t>
  </si>
  <si>
    <t>Kg</t>
  </si>
  <si>
    <t>Nm</t>
  </si>
  <si>
    <t>This is Minimum load cell rating required</t>
  </si>
  <si>
    <t>Kw</t>
  </si>
  <si>
    <t>inches</t>
  </si>
  <si>
    <t>FtLb</t>
  </si>
  <si>
    <t>Lb</t>
  </si>
  <si>
    <t>Distance from retarders centre (shaft centre) to load cell mounting is the "Torque arm" length, this is the effective leverage on the load cell.</t>
  </si>
  <si>
    <t>Torque arm length (shaft centre to load cell mount)</t>
  </si>
  <si>
    <t>This is engine torque at that power &amp; RPM</t>
  </si>
  <si>
    <t>RPM of brake (retarder) at Maximum power</t>
  </si>
  <si>
    <t>Use to select a retarder:</t>
  </si>
  <si>
    <t>To find the size needed for your dyno please enter details below-</t>
  </si>
  <si>
    <t>Use to select a load cell:</t>
  </si>
  <si>
    <t>Make</t>
  </si>
  <si>
    <t>Model</t>
  </si>
  <si>
    <t>Max RPM</t>
  </si>
  <si>
    <t>Max Nm</t>
  </si>
  <si>
    <t>Telma</t>
  </si>
  <si>
    <t>CC80</t>
  </si>
  <si>
    <t>CC135</t>
  </si>
  <si>
    <t>CC160</t>
  </si>
  <si>
    <t>Kloft</t>
  </si>
  <si>
    <t>P5</t>
  </si>
  <si>
    <t>P7</t>
  </si>
  <si>
    <t>Example data for some common eddy current retarders:</t>
  </si>
  <si>
    <t>Frenelsa</t>
  </si>
  <si>
    <t>F16-65EL</t>
  </si>
  <si>
    <t>F16-120EL</t>
  </si>
  <si>
    <t>F16-250EL</t>
  </si>
  <si>
    <t>This is torque that the retarder must brake</t>
  </si>
  <si>
    <t>RPM of retarder at Maximum power</t>
  </si>
  <si>
    <t xml:space="preserve"> Table below lists the max brake torque &amp; RPM for some dyno retarders from manufacturers basic data.</t>
  </si>
  <si>
    <t>Eddy current retarders can often hold large loads for short periods of time, it is when holding at a constant speed under load that heat build up is an issue. It is also at low speeds that airflow from the rotor vanes is minimal, so it is highly advisable to mount a cooling fan against the retarder and to have a well ventilated cover.</t>
  </si>
  <si>
    <t>Eddy current retarders actually have a characteristic curve that represents it's RPM vs torque absorbing ability, this is often available from manufacturers (example graphs below).
Note that at a steady RPM the capacity of the retarder also falls with time/temperature. This is usually no issue when quickly 'ramp' testing but holding a 'steady state' will result in hi temperatures and de-rating.</t>
  </si>
  <si>
    <t>Brake Type Engine Dyno Design Tools</t>
  </si>
  <si>
    <t>Engine brake dyno principle-</t>
  </si>
  <si>
    <t>Load cells come in many sizes, they are rated in Kg (or Pounds for you imperial guys). Most commercial dyno use 250, 500 or 1000 kg load cells. 
The digital dyno control electronics that reads the output of the load cell can only measure in discrete quantities i.e. in 4.9mV steps from 0-5000mV. This means that if you choose a load cell that is far too large for your application, then you won't be using much of the range and will end up with 'coarse' torque steps. Choosing one too small will result in running out of range on more powerful vehicles. Remember that adjusting torque arm length (or sensor mounting point) can alter the effective range used on the load cell you already have!</t>
  </si>
  <si>
    <t>Maximum power you will test</t>
  </si>
  <si>
    <t xml:space="preserve">Brake (or absorber) style dyno’s rely on a device to apply load to the engine. In an engine dyno, this device absorbing the power (we will use the term 'brake' or 'retarder') is generally coupled to the motors crankshaft (directly or via reduction gearing) so its case could rotate as a load is applied if unrestrained. It is this rotational force that is measured to calculate the torque. The case is attached to a load cell sensor via a ‘torque arm’ that transfers the rotary motion into the linear one applied to the sensor. The length of the arm acts as a lever, so this can be designed for the desired range of your load cell gauge and appropriate sensitivity (or even made with several load cell attachment points for variability). </t>
  </si>
  <si>
    <t>If we know the force (in Nm allowing for the length of 'torque arm') applied to the load cell and the RPM of the shaft we can calculate power by the metric formula Kw = (Nm x RPM) / 9549, this will be power at the engine. By using an engine dyno we eliminate the effect of drivetrain losses and tyre losses as found on chassis dyno.</t>
  </si>
  <si>
    <r>
      <rPr>
        <b/>
        <i/>
        <sz val="10"/>
        <color indexed="10"/>
        <rFont val="Arial"/>
        <family val="2"/>
      </rPr>
      <t>NOTE:</t>
    </r>
    <r>
      <rPr>
        <i/>
        <sz val="10"/>
        <color indexed="8"/>
        <rFont val="Arial"/>
        <family val="2"/>
      </rPr>
      <t xml:space="preserve"> Eddy current retarders have a limited maximum RPM due to their mass/size, often engine dyno's must use reduction gearing to keep RPM within safe retarder limits.</t>
    </r>
  </si>
  <si>
    <t>Retarder operating voltage-</t>
  </si>
  <si>
    <t>Connecting retarder for 192VDC operation:</t>
  </si>
  <si>
    <t>Implementation-</t>
  </si>
  <si>
    <t xml:space="preserve">Image showing terminal blocks, through </t>
  </si>
  <si>
    <t xml:space="preserve">terminals and wiring connections as found </t>
  </si>
  <si>
    <t>on many retarders.</t>
  </si>
  <si>
    <r>
      <rPr>
        <b/>
        <i/>
        <sz val="10"/>
        <color indexed="10"/>
        <rFont val="Arial"/>
        <family val="2"/>
      </rPr>
      <t>NOTE:</t>
    </r>
    <r>
      <rPr>
        <sz val="10"/>
        <color indexed="8"/>
        <rFont val="Arial"/>
        <family val="2"/>
      </rPr>
      <t xml:space="preserve"> It is possible that you may have a retarder only designed for low voltage operation that cannot be configured for higher voltage (resistance too low even in series or not suitable voltage rating), these may be able to be controlled by DYNertia by controlling the output of a transformer rather than the mains directly (a large transformer may be with the original system) - contact us if in doubt!
</t>
    </r>
    <r>
      <rPr>
        <b/>
        <i/>
        <sz val="10"/>
        <color indexed="10"/>
        <rFont val="Arial"/>
        <family val="2"/>
      </rPr>
      <t xml:space="preserve">NOTE: </t>
    </r>
    <r>
      <rPr>
        <sz val="10"/>
        <color indexed="10"/>
        <rFont val="Arial"/>
        <family val="2"/>
      </rPr>
      <t>Safety is critical- All wiring must be rated appropriately and it is wise to check that the insulation resistance of the coils is high between the windings and the retarder frame. This insulation testing is best done with the specialised testers that motor re-winders use (i.e. 'Megger' testers). Issues are usually seen when the dyno has been left exposed to the weather.  Always earth the dyno/retarder frame according to electrical standards in your country to protect if a coil/wire does short to the frame.</t>
    </r>
  </si>
  <si>
    <t xml:space="preserve">This will assume the retarder has 16 coils that are designed for a nominal 12V (and not already configured for 192VDC), this is a common configuration of Telma and clone retarders.
The retarders often have terminal blocks around the frame that are used to connect the coils to. When looking at the implementation diagram below it is important to know that some of the terminals go through the insulator so they can be connected to from either side i.e. they are just an insulated bolt.
Each coil has 2 wires attached and ultimately you want all of the coils in series and with opposing magnetic poles. A compass can safely be used to check this if required by powering the retarder from a 12V battery.  </t>
  </si>
  <si>
    <r>
      <rPr>
        <b/>
        <i/>
        <sz val="10"/>
        <color indexed="10"/>
        <rFont val="Arial"/>
        <family val="2"/>
      </rPr>
      <t>NOTE:</t>
    </r>
    <r>
      <rPr>
        <sz val="10"/>
        <color indexed="8"/>
        <rFont val="Arial"/>
        <family val="2"/>
      </rPr>
      <t xml:space="preserve"> We use the term "load cell" here for our 'torque sensor', but this can be an alternative style such as a hydraulic master cylinder and pressure sensor or a mechanical spring and 'potentiometer'.</t>
    </r>
  </si>
  <si>
    <r>
      <t xml:space="preserve">DYNertia load controller takes the mains AC voltage and converts to DC and this can be approximately 240 VDC (referred to as 192VDC as explained below). The retarder must be wired to operate safely at this high voltage.
Retarders are often sourced from trucks were they are used as 'tail shaft' brakes, therefore they are designed so that each coil operates at nominal 12VDC. This allows the manufacturer to connect the coils in different combinations of series or parallel to achieve different braking levels and also to suit 12V or 24V electrical systems.
##  Most retarders sourced from modern dyno are already configured for 192VDC operation.
Higher voltage will allow for connecting the coils for lower current draw. For example, a Telma CC135 retarder has 16 coils, 0.75 Ohms each, designed for 12V across each coil-
12V operation:  Coils are all connected in parallel, it will draw a total of 256 Amps!! (12V/0.75 Ohm= 16 Amps per coil, 16x16= 256 Amps in total)
192V operation: Coils are connected in series, it will draw a total of only 16 Amps (192V/12 Ohms {total resistance of the 16 coils in series}= 16 Amps in total)
We need to reduce the current level drawn from the mains supply to a practical level, so the above explains why we need to operate the retarder (and configure it correctly) at higher voltage. In practice we are providing up to 240VDC, so the current drawn will be greater than the nominal 192V calculation. 
Measuring low resistance accurately is difficult, so a handy hint is to power the retarder from a 12V battery and measure the current draw and battery voltage. These 2 figures allow you to calculate the resistance (Voltage/Current = Resistance), check what would be the current draw at higher voltages and to confirm configuration.
</t>
    </r>
    <r>
      <rPr>
        <b/>
        <i/>
        <sz val="10"/>
        <color indexed="10"/>
        <rFont val="Arial"/>
        <family val="2"/>
      </rPr>
      <t>NOTE:</t>
    </r>
    <r>
      <rPr>
        <sz val="10"/>
        <color indexed="8"/>
        <rFont val="Arial"/>
        <family val="2"/>
      </rPr>
      <t xml:space="preserve"> Connecting the 16 coils in series means that at 192V each coil still has only 12V across it (192V/16 = 12V). Retarder manufacturers refer to this voltage as 192V as this is the 'nominal' operating voltage (at 12V per coil).</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</si>
</sst>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0"/>
  </numFmts>
  <fonts count="46">
    <font>
      <sz val="11"/>
      <color theme="1"/>
      <name val="Calibri"/>
      <family val="2"/>
    </font>
    <font>
      <sz val="11"/>
      <color indexed="8"/>
      <name val="Calibri"/>
      <family val="2"/>
    </font>
    <font>
      <sz val="10"/>
      <name val="Arial"/>
      <family val="2"/>
    </font>
    <font>
      <i/>
      <sz val="10"/>
      <color indexed="8"/>
      <name val="Arial"/>
      <family val="2"/>
    </font>
    <font>
      <b/>
      <sz val="16"/>
      <name val="Arial"/>
      <family val="2"/>
    </font>
    <font>
      <b/>
      <sz val="12"/>
      <color indexed="10"/>
      <name val="Arial"/>
      <family val="2"/>
    </font>
    <font>
      <sz val="10"/>
      <color indexed="9"/>
      <name val="Arial"/>
      <family val="2"/>
    </font>
    <font>
      <b/>
      <i/>
      <sz val="10"/>
      <color indexed="10"/>
      <name val="Arial"/>
      <family val="2"/>
    </font>
    <font>
      <sz val="10"/>
      <color indexed="8"/>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1"/>
      <color theme="3"/>
      <name val="Arial"/>
      <family val="2"/>
    </font>
    <font>
      <i/>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5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2">
    <xf numFmtId="0" fontId="0" fillId="0" borderId="0" xfId="0" applyFont="1" applyAlignment="1">
      <alignment/>
    </xf>
    <xf numFmtId="0" fontId="43" fillId="0" borderId="0" xfId="0" applyFont="1" applyAlignment="1">
      <alignment/>
    </xf>
    <xf numFmtId="0" fontId="43" fillId="0" borderId="10" xfId="0" applyFont="1" applyBorder="1" applyAlignment="1">
      <alignment/>
    </xf>
    <xf numFmtId="0" fontId="43" fillId="0" borderId="11" xfId="0" applyFont="1" applyBorder="1" applyAlignment="1">
      <alignment/>
    </xf>
    <xf numFmtId="0" fontId="43" fillId="0" borderId="12" xfId="0" applyFont="1" applyBorder="1" applyAlignment="1">
      <alignment/>
    </xf>
    <xf numFmtId="0" fontId="43" fillId="0" borderId="13" xfId="0" applyFont="1" applyBorder="1" applyAlignment="1">
      <alignment/>
    </xf>
    <xf numFmtId="0" fontId="43" fillId="0" borderId="0" xfId="0" applyFont="1" applyBorder="1" applyAlignment="1">
      <alignment/>
    </xf>
    <xf numFmtId="0" fontId="43" fillId="0" borderId="14" xfId="0" applyFont="1" applyBorder="1" applyAlignment="1">
      <alignment/>
    </xf>
    <xf numFmtId="0" fontId="43" fillId="0" borderId="15" xfId="0" applyFont="1" applyBorder="1" applyAlignment="1">
      <alignment/>
    </xf>
    <xf numFmtId="0" fontId="43" fillId="0" borderId="16" xfId="0" applyFont="1" applyBorder="1" applyAlignment="1">
      <alignment/>
    </xf>
    <xf numFmtId="0" fontId="43" fillId="0" borderId="17" xfId="0" applyFont="1" applyBorder="1" applyAlignment="1">
      <alignment/>
    </xf>
    <xf numFmtId="0" fontId="44" fillId="0" borderId="0" xfId="0" applyFont="1" applyAlignment="1">
      <alignment/>
    </xf>
    <xf numFmtId="0" fontId="0" fillId="0" borderId="0" xfId="0" applyAlignment="1" applyProtection="1">
      <alignment/>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33" borderId="0" xfId="0" applyFill="1" applyBorder="1" applyAlignment="1" applyProtection="1">
      <alignment vertical="center"/>
      <protection locked="0"/>
    </xf>
    <xf numFmtId="168" fontId="6" fillId="34" borderId="0" xfId="0" applyNumberFormat="1" applyFont="1" applyFill="1" applyBorder="1" applyAlignment="1" applyProtection="1">
      <alignment vertical="center"/>
      <protection/>
    </xf>
    <xf numFmtId="0" fontId="0" fillId="0" borderId="0" xfId="0" applyBorder="1" applyAlignment="1" applyProtection="1">
      <alignment/>
      <protection/>
    </xf>
    <xf numFmtId="0" fontId="5" fillId="0" borderId="18" xfId="0" applyFont="1" applyBorder="1" applyAlignment="1" applyProtection="1">
      <alignment vertical="center"/>
      <protection/>
    </xf>
    <xf numFmtId="0" fontId="0" fillId="0" borderId="13" xfId="0" applyBorder="1" applyAlignment="1" applyProtection="1">
      <alignment vertical="center"/>
      <protection/>
    </xf>
    <xf numFmtId="0" fontId="43" fillId="0" borderId="0" xfId="0" applyFont="1" applyAlignment="1">
      <alignment wrapText="1"/>
    </xf>
    <xf numFmtId="0" fontId="43" fillId="0" borderId="19" xfId="0" applyFont="1" applyBorder="1" applyAlignment="1">
      <alignment horizontal="left"/>
    </xf>
    <xf numFmtId="0" fontId="0" fillId="0" borderId="19" xfId="0" applyBorder="1" applyAlignment="1" applyProtection="1">
      <alignment horizontal="left" vertical="center"/>
      <protection/>
    </xf>
    <xf numFmtId="0" fontId="41" fillId="0" borderId="19" xfId="0" applyFont="1" applyBorder="1" applyAlignment="1" applyProtection="1">
      <alignment horizontal="left"/>
      <protection/>
    </xf>
    <xf numFmtId="0" fontId="41" fillId="0" borderId="19" xfId="0" applyFont="1" applyFill="1" applyBorder="1" applyAlignment="1" applyProtection="1">
      <alignment horizontal="left"/>
      <protection/>
    </xf>
    <xf numFmtId="0" fontId="0" fillId="0" borderId="19" xfId="0" applyBorder="1" applyAlignment="1" applyProtection="1">
      <alignment horizontal="center" vertical="center"/>
      <protection/>
    </xf>
    <xf numFmtId="0" fontId="43" fillId="0" borderId="19" xfId="0" applyFont="1" applyBorder="1" applyAlignment="1">
      <alignment horizontal="center"/>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vertical="center" wrapText="1"/>
      <protection/>
    </xf>
    <xf numFmtId="0" fontId="0" fillId="0" borderId="0" xfId="0" applyBorder="1" applyAlignment="1" applyProtection="1">
      <alignment vertical="center" wrapText="1"/>
      <protection/>
    </xf>
    <xf numFmtId="0" fontId="0" fillId="0" borderId="14" xfId="0" applyBorder="1" applyAlignment="1" applyProtection="1">
      <alignment vertical="center" wrapText="1"/>
      <protection/>
    </xf>
    <xf numFmtId="0" fontId="45" fillId="0" borderId="15" xfId="0" applyFont="1" applyBorder="1" applyAlignment="1">
      <alignment/>
    </xf>
    <xf numFmtId="0" fontId="43" fillId="0" borderId="0" xfId="0" applyFont="1" applyAlignment="1">
      <alignment wrapText="1"/>
    </xf>
    <xf numFmtId="0" fontId="43" fillId="0" borderId="0" xfId="0" applyFont="1" applyAlignment="1">
      <alignment/>
    </xf>
    <xf numFmtId="0" fontId="43" fillId="0" borderId="0" xfId="0" applyFont="1" applyAlignment="1" applyProtection="1">
      <alignment/>
      <protection/>
    </xf>
    <xf numFmtId="0" fontId="44" fillId="0" borderId="0" xfId="0" applyFont="1" applyBorder="1" applyAlignment="1" applyProtection="1">
      <alignment/>
      <protection/>
    </xf>
    <xf numFmtId="0" fontId="43" fillId="0" borderId="0" xfId="0" applyFont="1" applyBorder="1" applyAlignment="1" applyProtection="1">
      <alignment/>
      <protection/>
    </xf>
    <xf numFmtId="0" fontId="5" fillId="0" borderId="0" xfId="0" applyFont="1" applyBorder="1" applyAlignment="1" applyProtection="1">
      <alignment vertical="center"/>
      <protection/>
    </xf>
    <xf numFmtId="0" fontId="43" fillId="0" borderId="11" xfId="0" applyFont="1" applyBorder="1" applyAlignment="1" applyProtection="1">
      <alignment/>
      <protection/>
    </xf>
    <xf numFmtId="0" fontId="43" fillId="0" borderId="12" xfId="0" applyFont="1" applyBorder="1" applyAlignment="1" applyProtection="1">
      <alignment/>
      <protection/>
    </xf>
    <xf numFmtId="0" fontId="43" fillId="0" borderId="13" xfId="0" applyFont="1" applyBorder="1" applyAlignment="1" applyProtection="1">
      <alignment/>
      <protection/>
    </xf>
    <xf numFmtId="0" fontId="43" fillId="0" borderId="14" xfId="0" applyFont="1" applyBorder="1" applyAlignment="1" applyProtection="1">
      <alignment/>
      <protection/>
    </xf>
    <xf numFmtId="0" fontId="43" fillId="0" borderId="15" xfId="0" applyFont="1" applyBorder="1" applyAlignment="1" applyProtection="1">
      <alignment/>
      <protection/>
    </xf>
    <xf numFmtId="0" fontId="43" fillId="0" borderId="16" xfId="0" applyFont="1" applyBorder="1" applyAlignment="1" applyProtection="1">
      <alignment/>
      <protection/>
    </xf>
    <xf numFmtId="0" fontId="43" fillId="0" borderId="17" xfId="0" applyFont="1" applyBorder="1" applyAlignment="1" applyProtection="1">
      <alignment/>
      <protection/>
    </xf>
    <xf numFmtId="0" fontId="4" fillId="0" borderId="10" xfId="55" applyFont="1" applyBorder="1" applyAlignment="1" applyProtection="1">
      <alignment horizontal="left" vertical="center"/>
      <protection/>
    </xf>
    <xf numFmtId="0" fontId="43" fillId="0" borderId="0" xfId="0" applyFont="1" applyAlignment="1">
      <alignment wrapText="1"/>
    </xf>
    <xf numFmtId="0" fontId="0" fillId="0" borderId="13" xfId="0" applyBorder="1" applyAlignment="1" applyProtection="1">
      <alignment vertical="center" wrapText="1"/>
      <protection/>
    </xf>
    <xf numFmtId="0" fontId="0" fillId="0" borderId="0" xfId="0" applyBorder="1" applyAlignment="1" applyProtection="1">
      <alignment vertical="center" wrapText="1"/>
      <protection/>
    </xf>
    <xf numFmtId="0" fontId="0" fillId="0" borderId="14" xfId="0" applyBorder="1" applyAlignment="1" applyProtection="1">
      <alignment vertical="center" wrapText="1"/>
      <protection/>
    </xf>
    <xf numFmtId="0" fontId="43" fillId="0" borderId="13" xfId="0" applyFont="1" applyBorder="1" applyAlignment="1">
      <alignment wrapText="1"/>
    </xf>
    <xf numFmtId="0" fontId="43" fillId="0" borderId="0" xfId="0" applyFont="1" applyBorder="1" applyAlignment="1">
      <alignment wrapText="1"/>
    </xf>
    <xf numFmtId="0" fontId="43" fillId="0" borderId="14" xfId="0" applyFont="1" applyBorder="1" applyAlignment="1">
      <alignment wrapText="1"/>
    </xf>
    <xf numFmtId="0" fontId="43" fillId="0" borderId="0" xfId="0" applyFont="1" applyBorder="1" applyAlignment="1" applyProtection="1">
      <alignment horizontal="left" vertical="top" wrapText="1"/>
      <protection/>
    </xf>
    <xf numFmtId="0" fontId="43" fillId="0" borderId="13" xfId="0" applyFont="1" applyBorder="1" applyAlignment="1" applyProtection="1">
      <alignment horizontal="left" wrapText="1"/>
      <protection/>
    </xf>
    <xf numFmtId="0" fontId="43" fillId="0" borderId="0" xfId="0" applyFont="1" applyBorder="1" applyAlignment="1" applyProtection="1">
      <alignment horizontal="left" wrapText="1"/>
      <protection/>
    </xf>
    <xf numFmtId="0" fontId="43" fillId="0" borderId="14" xfId="0" applyFont="1" applyBorder="1" applyAlignment="1" applyProtection="1">
      <alignment horizontal="left" wrapText="1"/>
      <protection/>
    </xf>
    <xf numFmtId="0" fontId="3" fillId="0" borderId="15" xfId="0" applyFont="1" applyBorder="1" applyAlignment="1">
      <alignment wrapText="1"/>
    </xf>
    <xf numFmtId="0" fontId="3" fillId="0" borderId="16" xfId="0" applyFont="1" applyBorder="1" applyAlignment="1">
      <alignment wrapText="1"/>
    </xf>
    <xf numFmtId="0" fontId="3" fillId="0" borderId="17" xfId="0" applyFont="1" applyBorder="1" applyAlignment="1">
      <alignment wrapText="1"/>
    </xf>
    <xf numFmtId="0" fontId="43"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T&amp;HT_EQ"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jpeg" /><Relationship Id="rId5" Type="http://schemas.openxmlformats.org/officeDocument/2006/relationships/image" Target="../media/image1.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495300</xdr:colOff>
      <xdr:row>0</xdr:row>
      <xdr:rowOff>28575</xdr:rowOff>
    </xdr:from>
    <xdr:to>
      <xdr:col>18</xdr:col>
      <xdr:colOff>0</xdr:colOff>
      <xdr:row>0</xdr:row>
      <xdr:rowOff>400050</xdr:rowOff>
    </xdr:to>
    <xdr:pic>
      <xdr:nvPicPr>
        <xdr:cNvPr id="1" name="Picture 4" descr="DTec_Logo"/>
        <xdr:cNvPicPr preferRelativeResize="1">
          <a:picLocks noChangeAspect="1"/>
        </xdr:cNvPicPr>
      </xdr:nvPicPr>
      <xdr:blipFill>
        <a:blip r:embed="rId1"/>
        <a:stretch>
          <a:fillRect/>
        </a:stretch>
      </xdr:blipFill>
      <xdr:spPr>
        <a:xfrm>
          <a:off x="10191750" y="28575"/>
          <a:ext cx="1019175" cy="371475"/>
        </a:xfrm>
        <a:prstGeom prst="rect">
          <a:avLst/>
        </a:prstGeom>
        <a:noFill/>
        <a:ln w="9525" cmpd="sng">
          <a:noFill/>
        </a:ln>
      </xdr:spPr>
    </xdr:pic>
    <xdr:clientData/>
  </xdr:twoCellAnchor>
  <xdr:twoCellAnchor editAs="oneCell">
    <xdr:from>
      <xdr:col>2</xdr:col>
      <xdr:colOff>95250</xdr:colOff>
      <xdr:row>44</xdr:row>
      <xdr:rowOff>95250</xdr:rowOff>
    </xdr:from>
    <xdr:to>
      <xdr:col>5</xdr:col>
      <xdr:colOff>219075</xdr:colOff>
      <xdr:row>54</xdr:row>
      <xdr:rowOff>180975</xdr:rowOff>
    </xdr:to>
    <xdr:pic>
      <xdr:nvPicPr>
        <xdr:cNvPr id="2" name="Picture 10"/>
        <xdr:cNvPicPr preferRelativeResize="1">
          <a:picLocks noChangeAspect="1"/>
        </xdr:cNvPicPr>
      </xdr:nvPicPr>
      <xdr:blipFill>
        <a:blip r:embed="rId2"/>
        <a:stretch>
          <a:fillRect/>
        </a:stretch>
      </xdr:blipFill>
      <xdr:spPr>
        <a:xfrm>
          <a:off x="981075" y="11791950"/>
          <a:ext cx="2219325" cy="1990725"/>
        </a:xfrm>
        <a:prstGeom prst="rect">
          <a:avLst/>
        </a:prstGeom>
        <a:noFill/>
        <a:ln w="9525" cmpd="sng">
          <a:noFill/>
        </a:ln>
      </xdr:spPr>
    </xdr:pic>
    <xdr:clientData/>
  </xdr:twoCellAnchor>
  <xdr:twoCellAnchor editAs="oneCell">
    <xdr:from>
      <xdr:col>6</xdr:col>
      <xdr:colOff>523875</xdr:colOff>
      <xdr:row>44</xdr:row>
      <xdr:rowOff>66675</xdr:rowOff>
    </xdr:from>
    <xdr:to>
      <xdr:col>10</xdr:col>
      <xdr:colOff>200025</xdr:colOff>
      <xdr:row>54</xdr:row>
      <xdr:rowOff>142875</xdr:rowOff>
    </xdr:to>
    <xdr:pic>
      <xdr:nvPicPr>
        <xdr:cNvPr id="3" name="Picture 11"/>
        <xdr:cNvPicPr preferRelativeResize="1">
          <a:picLocks noChangeAspect="1"/>
        </xdr:cNvPicPr>
      </xdr:nvPicPr>
      <xdr:blipFill>
        <a:blip r:embed="rId3"/>
        <a:stretch>
          <a:fillRect/>
        </a:stretch>
      </xdr:blipFill>
      <xdr:spPr>
        <a:xfrm>
          <a:off x="4114800" y="11763375"/>
          <a:ext cx="2124075" cy="1981200"/>
        </a:xfrm>
        <a:prstGeom prst="rect">
          <a:avLst/>
        </a:prstGeom>
        <a:noFill/>
        <a:ln w="9525" cmpd="sng">
          <a:noFill/>
        </a:ln>
      </xdr:spPr>
    </xdr:pic>
    <xdr:clientData/>
  </xdr:twoCellAnchor>
  <xdr:twoCellAnchor editAs="oneCell">
    <xdr:from>
      <xdr:col>9</xdr:col>
      <xdr:colOff>542925</xdr:colOff>
      <xdr:row>7</xdr:row>
      <xdr:rowOff>85725</xdr:rowOff>
    </xdr:from>
    <xdr:to>
      <xdr:col>13</xdr:col>
      <xdr:colOff>171450</xdr:colOff>
      <xdr:row>11</xdr:row>
      <xdr:rowOff>38100</xdr:rowOff>
    </xdr:to>
    <xdr:pic>
      <xdr:nvPicPr>
        <xdr:cNvPr id="4" name="Picture 1"/>
        <xdr:cNvPicPr preferRelativeResize="1">
          <a:picLocks noChangeAspect="1"/>
        </xdr:cNvPicPr>
      </xdr:nvPicPr>
      <xdr:blipFill>
        <a:blip r:embed="rId4"/>
        <a:stretch>
          <a:fillRect/>
        </a:stretch>
      </xdr:blipFill>
      <xdr:spPr>
        <a:xfrm>
          <a:off x="5972175" y="2047875"/>
          <a:ext cx="2066925" cy="2352675"/>
        </a:xfrm>
        <a:prstGeom prst="rect">
          <a:avLst/>
        </a:prstGeom>
        <a:noFill/>
        <a:ln w="9525" cmpd="sng">
          <a:noFill/>
        </a:ln>
      </xdr:spPr>
    </xdr:pic>
    <xdr:clientData/>
  </xdr:twoCellAnchor>
  <xdr:twoCellAnchor>
    <xdr:from>
      <xdr:col>0</xdr:col>
      <xdr:colOff>209550</xdr:colOff>
      <xdr:row>7</xdr:row>
      <xdr:rowOff>19050</xdr:rowOff>
    </xdr:from>
    <xdr:to>
      <xdr:col>8</xdr:col>
      <xdr:colOff>152400</xdr:colOff>
      <xdr:row>11</xdr:row>
      <xdr:rowOff>123825</xdr:rowOff>
    </xdr:to>
    <xdr:pic>
      <xdr:nvPicPr>
        <xdr:cNvPr id="5" name="Picture 14" descr="brake diagram"/>
        <xdr:cNvPicPr preferRelativeResize="1">
          <a:picLocks noChangeAspect="1"/>
        </xdr:cNvPicPr>
      </xdr:nvPicPr>
      <xdr:blipFill>
        <a:blip r:embed="rId5"/>
        <a:stretch>
          <a:fillRect/>
        </a:stretch>
      </xdr:blipFill>
      <xdr:spPr>
        <a:xfrm>
          <a:off x="209550" y="1981200"/>
          <a:ext cx="4752975" cy="2505075"/>
        </a:xfrm>
        <a:prstGeom prst="rect">
          <a:avLst/>
        </a:prstGeom>
        <a:noFill/>
        <a:ln w="9525" cmpd="sng">
          <a:noFill/>
        </a:ln>
      </xdr:spPr>
    </xdr:pic>
    <xdr:clientData/>
  </xdr:twoCellAnchor>
  <xdr:twoCellAnchor editAs="oneCell">
    <xdr:from>
      <xdr:col>1</xdr:col>
      <xdr:colOff>209550</xdr:colOff>
      <xdr:row>70</xdr:row>
      <xdr:rowOff>9525</xdr:rowOff>
    </xdr:from>
    <xdr:to>
      <xdr:col>7</xdr:col>
      <xdr:colOff>352425</xdr:colOff>
      <xdr:row>89</xdr:row>
      <xdr:rowOff>57150</xdr:rowOff>
    </xdr:to>
    <xdr:pic>
      <xdr:nvPicPr>
        <xdr:cNvPr id="6" name="Picture 1"/>
        <xdr:cNvPicPr preferRelativeResize="1">
          <a:picLocks noChangeAspect="1"/>
        </xdr:cNvPicPr>
      </xdr:nvPicPr>
      <xdr:blipFill>
        <a:blip r:embed="rId6"/>
        <a:stretch>
          <a:fillRect/>
        </a:stretch>
      </xdr:blipFill>
      <xdr:spPr>
        <a:xfrm>
          <a:off x="485775" y="20964525"/>
          <a:ext cx="4067175" cy="3124200"/>
        </a:xfrm>
        <a:prstGeom prst="rect">
          <a:avLst/>
        </a:prstGeom>
        <a:noFill/>
        <a:ln w="9525" cmpd="sng">
          <a:noFill/>
        </a:ln>
      </xdr:spPr>
    </xdr:pic>
    <xdr:clientData/>
  </xdr:twoCellAnchor>
  <xdr:twoCellAnchor editAs="oneCell">
    <xdr:from>
      <xdr:col>8</xdr:col>
      <xdr:colOff>76200</xdr:colOff>
      <xdr:row>70</xdr:row>
      <xdr:rowOff>47625</xdr:rowOff>
    </xdr:from>
    <xdr:to>
      <xdr:col>17</xdr:col>
      <xdr:colOff>866775</xdr:colOff>
      <xdr:row>92</xdr:row>
      <xdr:rowOff>114300</xdr:rowOff>
    </xdr:to>
    <xdr:pic>
      <xdr:nvPicPr>
        <xdr:cNvPr id="7" name="Picture 2"/>
        <xdr:cNvPicPr preferRelativeResize="1">
          <a:picLocks noChangeAspect="1"/>
        </xdr:cNvPicPr>
      </xdr:nvPicPr>
      <xdr:blipFill>
        <a:blip r:embed="rId7"/>
        <a:stretch>
          <a:fillRect/>
        </a:stretch>
      </xdr:blipFill>
      <xdr:spPr>
        <a:xfrm>
          <a:off x="4886325" y="21002625"/>
          <a:ext cx="6286500" cy="3629025"/>
        </a:xfrm>
        <a:prstGeom prst="rect">
          <a:avLst/>
        </a:prstGeom>
        <a:noFill/>
        <a:ln w="9525" cmpd="sng">
          <a:noFill/>
        </a:ln>
      </xdr:spPr>
    </xdr:pic>
    <xdr:clientData/>
  </xdr:twoCellAnchor>
  <xdr:twoCellAnchor editAs="oneCell">
    <xdr:from>
      <xdr:col>5</xdr:col>
      <xdr:colOff>266700</xdr:colOff>
      <xdr:row>93</xdr:row>
      <xdr:rowOff>9525</xdr:rowOff>
    </xdr:from>
    <xdr:to>
      <xdr:col>17</xdr:col>
      <xdr:colOff>876300</xdr:colOff>
      <xdr:row>118</xdr:row>
      <xdr:rowOff>19050</xdr:rowOff>
    </xdr:to>
    <xdr:pic>
      <xdr:nvPicPr>
        <xdr:cNvPr id="8" name="Picture 3"/>
        <xdr:cNvPicPr preferRelativeResize="1">
          <a:picLocks noChangeAspect="1"/>
        </xdr:cNvPicPr>
      </xdr:nvPicPr>
      <xdr:blipFill>
        <a:blip r:embed="rId8"/>
        <a:stretch>
          <a:fillRect/>
        </a:stretch>
      </xdr:blipFill>
      <xdr:spPr>
        <a:xfrm>
          <a:off x="3248025" y="24688800"/>
          <a:ext cx="7934325" cy="405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T121"/>
  <sheetViews>
    <sheetView showGridLines="0" tabSelected="1" zoomScalePageLayoutView="0" workbookViewId="0" topLeftCell="A1">
      <selection activeCell="J61" sqref="J61"/>
    </sheetView>
  </sheetViews>
  <sheetFormatPr defaultColWidth="9.140625" defaultRowHeight="15"/>
  <cols>
    <col min="1" max="1" width="4.140625" style="1" customWidth="1"/>
    <col min="2" max="3" width="9.140625" style="1" customWidth="1"/>
    <col min="4" max="4" width="13.140625" style="1" customWidth="1"/>
    <col min="5" max="8" width="9.140625" style="1" customWidth="1"/>
    <col min="9" max="9" width="9.28125" style="1" customWidth="1"/>
    <col min="10" max="17" width="9.140625" style="1" customWidth="1"/>
    <col min="18" max="18" width="13.57421875" style="1" customWidth="1"/>
    <col min="19" max="19" width="3.7109375" style="1" customWidth="1"/>
    <col min="20" max="16384" width="9.140625" style="1" customWidth="1"/>
  </cols>
  <sheetData>
    <row r="1" spans="2:18" ht="33" customHeight="1">
      <c r="B1" s="46" t="s">
        <v>39</v>
      </c>
      <c r="C1" s="46"/>
      <c r="D1" s="46"/>
      <c r="E1" s="46"/>
      <c r="F1" s="46"/>
      <c r="G1" s="46"/>
      <c r="H1" s="46"/>
      <c r="I1" s="46"/>
      <c r="J1" s="2"/>
      <c r="K1" s="2"/>
      <c r="L1" s="2"/>
      <c r="M1" s="2"/>
      <c r="N1" s="2"/>
      <c r="O1" s="2"/>
      <c r="P1" s="2"/>
      <c r="Q1" s="2"/>
      <c r="R1" s="2"/>
    </row>
    <row r="3" ht="15">
      <c r="B3" s="11" t="s">
        <v>40</v>
      </c>
    </row>
    <row r="4" spans="2:18" ht="53.25" customHeight="1">
      <c r="B4" s="47" t="s">
        <v>43</v>
      </c>
      <c r="C4" s="47"/>
      <c r="D4" s="47"/>
      <c r="E4" s="47"/>
      <c r="F4" s="47"/>
      <c r="G4" s="47"/>
      <c r="H4" s="47"/>
      <c r="I4" s="47"/>
      <c r="J4" s="47"/>
      <c r="K4" s="47"/>
      <c r="L4" s="47"/>
      <c r="M4" s="47"/>
      <c r="N4" s="47"/>
      <c r="O4" s="47"/>
      <c r="P4" s="47"/>
      <c r="Q4" s="47"/>
      <c r="R4" s="47"/>
    </row>
    <row r="5" spans="2:18" s="34" customFormat="1" ht="12.75" customHeight="1">
      <c r="B5" s="33"/>
      <c r="C5" s="33"/>
      <c r="D5" s="33"/>
      <c r="E5" s="33"/>
      <c r="F5" s="33"/>
      <c r="G5" s="33"/>
      <c r="H5" s="33"/>
      <c r="I5" s="33"/>
      <c r="J5" s="33"/>
      <c r="K5" s="33"/>
      <c r="L5" s="33"/>
      <c r="M5" s="33"/>
      <c r="N5" s="33"/>
      <c r="O5" s="33"/>
      <c r="P5" s="33"/>
      <c r="Q5" s="33"/>
      <c r="R5" s="33"/>
    </row>
    <row r="6" ht="12.75">
      <c r="B6" s="1" t="s">
        <v>54</v>
      </c>
    </row>
    <row r="7" s="34" customFormat="1" ht="12.75"/>
    <row r="8" ht="14.25" customHeight="1"/>
    <row r="9" ht="12.75"/>
    <row r="10" ht="12.75"/>
    <row r="11" ht="149.25" customHeight="1"/>
    <row r="12" ht="12.75"/>
    <row r="14" spans="2:18" ht="29.25" customHeight="1">
      <c r="B14" s="47" t="s">
        <v>44</v>
      </c>
      <c r="C14" s="61"/>
      <c r="D14" s="61"/>
      <c r="E14" s="61"/>
      <c r="F14" s="61"/>
      <c r="G14" s="61"/>
      <c r="H14" s="61"/>
      <c r="I14" s="61"/>
      <c r="J14" s="61"/>
      <c r="K14" s="61"/>
      <c r="L14" s="61"/>
      <c r="M14" s="61"/>
      <c r="N14" s="61"/>
      <c r="O14" s="61"/>
      <c r="P14" s="61"/>
      <c r="Q14" s="61"/>
      <c r="R14" s="61"/>
    </row>
    <row r="15" ht="18" customHeight="1" thickBot="1">
      <c r="B15" s="20"/>
    </row>
    <row r="16" spans="2:18" ht="18.75" customHeight="1">
      <c r="B16" s="18" t="s">
        <v>17</v>
      </c>
      <c r="C16" s="3"/>
      <c r="D16" s="3"/>
      <c r="E16" s="3"/>
      <c r="F16" s="3"/>
      <c r="G16" s="3"/>
      <c r="H16" s="3"/>
      <c r="I16" s="3"/>
      <c r="J16" s="3"/>
      <c r="K16" s="3"/>
      <c r="L16" s="3"/>
      <c r="M16" s="3"/>
      <c r="N16" s="3"/>
      <c r="O16" s="3"/>
      <c r="P16" s="3"/>
      <c r="Q16" s="3"/>
      <c r="R16" s="4"/>
    </row>
    <row r="17" spans="2:18" ht="55.5" customHeight="1">
      <c r="B17" s="51" t="s">
        <v>41</v>
      </c>
      <c r="C17" s="52"/>
      <c r="D17" s="52"/>
      <c r="E17" s="52"/>
      <c r="F17" s="52"/>
      <c r="G17" s="52"/>
      <c r="H17" s="52"/>
      <c r="I17" s="52"/>
      <c r="J17" s="52"/>
      <c r="K17" s="52"/>
      <c r="L17" s="52"/>
      <c r="M17" s="52"/>
      <c r="N17" s="52"/>
      <c r="O17" s="52"/>
      <c r="P17" s="52"/>
      <c r="Q17" s="52"/>
      <c r="R17" s="53"/>
    </row>
    <row r="18" spans="2:18" ht="15" customHeight="1">
      <c r="B18" s="5"/>
      <c r="C18" s="6"/>
      <c r="D18" s="6"/>
      <c r="E18" s="6"/>
      <c r="F18" s="6"/>
      <c r="G18" s="6"/>
      <c r="H18" s="6"/>
      <c r="I18" s="6"/>
      <c r="J18" s="6"/>
      <c r="K18" s="6"/>
      <c r="L18" s="6"/>
      <c r="M18" s="6"/>
      <c r="N18" s="6"/>
      <c r="O18" s="6"/>
      <c r="P18" s="6"/>
      <c r="Q18" s="6"/>
      <c r="R18" s="7"/>
    </row>
    <row r="19" spans="2:18" ht="21" customHeight="1">
      <c r="B19" s="5" t="s">
        <v>16</v>
      </c>
      <c r="C19" s="6"/>
      <c r="D19" s="6"/>
      <c r="E19" s="6"/>
      <c r="F19" s="6"/>
      <c r="G19" s="6"/>
      <c r="H19" s="6"/>
      <c r="I19" s="6"/>
      <c r="J19" s="6"/>
      <c r="K19" s="6"/>
      <c r="L19" s="6"/>
      <c r="M19" s="6"/>
      <c r="N19" s="6"/>
      <c r="O19" s="6"/>
      <c r="P19" s="6"/>
      <c r="Q19" s="6"/>
      <c r="R19" s="7"/>
    </row>
    <row r="20" spans="2:18" ht="15" customHeight="1">
      <c r="B20" s="5" t="s">
        <v>11</v>
      </c>
      <c r="C20" s="6"/>
      <c r="D20" s="6"/>
      <c r="E20" s="6"/>
      <c r="F20" s="6"/>
      <c r="G20" s="6"/>
      <c r="H20" s="6"/>
      <c r="I20" s="6"/>
      <c r="J20" s="6"/>
      <c r="K20" s="6"/>
      <c r="L20" s="6"/>
      <c r="M20" s="6"/>
      <c r="N20" s="6"/>
      <c r="O20" s="6"/>
      <c r="P20" s="6"/>
      <c r="Q20" s="6"/>
      <c r="R20" s="7"/>
    </row>
    <row r="21" spans="2:18" ht="15" customHeight="1">
      <c r="B21" s="5"/>
      <c r="C21" s="6"/>
      <c r="D21" s="6"/>
      <c r="E21" s="6"/>
      <c r="F21" s="6"/>
      <c r="G21" s="6"/>
      <c r="H21" s="6"/>
      <c r="I21" s="6"/>
      <c r="J21" s="6"/>
      <c r="K21" s="6"/>
      <c r="L21" s="6"/>
      <c r="M21" s="6"/>
      <c r="N21" s="6"/>
      <c r="O21" s="6"/>
      <c r="P21" s="6"/>
      <c r="Q21" s="6"/>
      <c r="R21" s="7"/>
    </row>
    <row r="22" spans="2:18" ht="15" customHeight="1">
      <c r="B22" s="5" t="s">
        <v>1</v>
      </c>
      <c r="C22" s="6"/>
      <c r="D22" s="6"/>
      <c r="E22" s="6"/>
      <c r="F22" s="6"/>
      <c r="G22" s="15">
        <v>450</v>
      </c>
      <c r="H22" s="6" t="s">
        <v>7</v>
      </c>
      <c r="I22" s="6"/>
      <c r="J22" s="15">
        <v>604</v>
      </c>
      <c r="K22" s="6" t="s">
        <v>0</v>
      </c>
      <c r="L22" s="6"/>
      <c r="M22" s="6"/>
      <c r="N22" s="6"/>
      <c r="O22" s="6"/>
      <c r="P22" s="6"/>
      <c r="Q22" s="6"/>
      <c r="R22" s="7"/>
    </row>
    <row r="23" spans="2:18" ht="15" customHeight="1">
      <c r="B23" s="5" t="s">
        <v>14</v>
      </c>
      <c r="C23" s="6"/>
      <c r="D23" s="6"/>
      <c r="E23" s="6"/>
      <c r="F23" s="6"/>
      <c r="G23" s="15">
        <v>5200</v>
      </c>
      <c r="H23" s="6" t="s">
        <v>2</v>
      </c>
      <c r="I23" s="6"/>
      <c r="J23" s="15">
        <v>5200</v>
      </c>
      <c r="K23" s="6" t="s">
        <v>2</v>
      </c>
      <c r="L23" s="6"/>
      <c r="M23" s="6"/>
      <c r="N23" s="6"/>
      <c r="O23" s="6"/>
      <c r="P23" s="6"/>
      <c r="Q23" s="6"/>
      <c r="R23" s="7"/>
    </row>
    <row r="24" spans="2:18" ht="15" customHeight="1">
      <c r="B24" s="5" t="s">
        <v>12</v>
      </c>
      <c r="C24" s="6"/>
      <c r="D24" s="6"/>
      <c r="E24" s="6"/>
      <c r="F24" s="6"/>
      <c r="G24" s="15">
        <v>430</v>
      </c>
      <c r="H24" s="6" t="s">
        <v>3</v>
      </c>
      <c r="I24" s="6"/>
      <c r="J24" s="15">
        <v>17</v>
      </c>
      <c r="K24" s="6" t="s">
        <v>8</v>
      </c>
      <c r="L24" s="6"/>
      <c r="M24" s="6"/>
      <c r="N24" s="6"/>
      <c r="O24" s="6"/>
      <c r="P24" s="6"/>
      <c r="Q24" s="6"/>
      <c r="R24" s="7"/>
    </row>
    <row r="25" spans="2:18" ht="15" customHeight="1">
      <c r="B25" s="5" t="s">
        <v>13</v>
      </c>
      <c r="C25" s="6"/>
      <c r="D25" s="6"/>
      <c r="E25" s="6"/>
      <c r="F25" s="6"/>
      <c r="G25" s="16">
        <f>(G22*9549)/G23</f>
        <v>826.3557692307693</v>
      </c>
      <c r="H25" s="6" t="s">
        <v>5</v>
      </c>
      <c r="I25" s="6"/>
      <c r="J25" s="16">
        <f>(J22*5252)/J23</f>
        <v>610.04</v>
      </c>
      <c r="K25" s="6" t="s">
        <v>9</v>
      </c>
      <c r="L25" s="6"/>
      <c r="M25" s="6"/>
      <c r="N25" s="6"/>
      <c r="O25" s="6"/>
      <c r="P25" s="6"/>
      <c r="Q25" s="6"/>
      <c r="R25" s="7"/>
    </row>
    <row r="26" spans="2:18" ht="15" customHeight="1">
      <c r="B26" s="5" t="s">
        <v>6</v>
      </c>
      <c r="C26" s="6"/>
      <c r="D26" s="6"/>
      <c r="E26" s="6"/>
      <c r="F26" s="6"/>
      <c r="G26" s="16">
        <f>(G25/(G24/1000))/9.80665</f>
        <v>195.96473850522392</v>
      </c>
      <c r="H26" s="6" t="s">
        <v>4</v>
      </c>
      <c r="I26" s="6"/>
      <c r="J26" s="16">
        <f>(J25/(J24/12))</f>
        <v>430.61647058823525</v>
      </c>
      <c r="K26" s="6" t="s">
        <v>10</v>
      </c>
      <c r="L26" s="6"/>
      <c r="M26" s="6"/>
      <c r="N26" s="6"/>
      <c r="O26" s="6"/>
      <c r="P26" s="6"/>
      <c r="Q26" s="6"/>
      <c r="R26" s="7"/>
    </row>
    <row r="27" spans="2:18" ht="15" customHeight="1" thickBot="1">
      <c r="B27" s="32"/>
      <c r="C27" s="9"/>
      <c r="D27" s="9"/>
      <c r="E27" s="9"/>
      <c r="F27" s="9"/>
      <c r="G27" s="9"/>
      <c r="H27" s="9"/>
      <c r="I27" s="9"/>
      <c r="J27" s="9"/>
      <c r="K27" s="9"/>
      <c r="L27" s="9"/>
      <c r="M27" s="9"/>
      <c r="N27" s="9"/>
      <c r="O27" s="9"/>
      <c r="P27" s="9"/>
      <c r="Q27" s="9"/>
      <c r="R27" s="10"/>
    </row>
    <row r="28" ht="15" customHeight="1" thickBot="1">
      <c r="B28" s="20"/>
    </row>
    <row r="29" spans="2:20" s="14" customFormat="1" ht="18.75" customHeight="1">
      <c r="B29" s="18" t="s">
        <v>29</v>
      </c>
      <c r="C29" s="27"/>
      <c r="D29" s="27"/>
      <c r="E29" s="27"/>
      <c r="F29" s="27"/>
      <c r="G29" s="27"/>
      <c r="H29" s="27"/>
      <c r="I29" s="27"/>
      <c r="J29" s="27"/>
      <c r="K29" s="28"/>
      <c r="L29" s="12"/>
      <c r="M29" s="12"/>
      <c r="N29" s="13"/>
      <c r="O29" s="13"/>
      <c r="P29" s="13"/>
      <c r="Q29" s="13"/>
      <c r="R29" s="13"/>
      <c r="S29" s="13"/>
      <c r="T29" s="13"/>
    </row>
    <row r="30" spans="2:20" s="14" customFormat="1" ht="28.5" customHeight="1">
      <c r="B30" s="48" t="s">
        <v>36</v>
      </c>
      <c r="C30" s="49"/>
      <c r="D30" s="49"/>
      <c r="E30" s="49"/>
      <c r="F30" s="49"/>
      <c r="G30" s="49"/>
      <c r="H30" s="49"/>
      <c r="I30" s="49"/>
      <c r="J30" s="49"/>
      <c r="K30" s="50"/>
      <c r="L30" s="12"/>
      <c r="M30" s="12"/>
      <c r="P30" s="13"/>
      <c r="Q30" s="13"/>
      <c r="R30" s="13"/>
      <c r="S30" s="13"/>
      <c r="T30" s="13"/>
    </row>
    <row r="31" spans="2:20" s="14" customFormat="1" ht="15">
      <c r="B31" s="19"/>
      <c r="C31" s="23" t="s">
        <v>18</v>
      </c>
      <c r="D31" s="23" t="s">
        <v>19</v>
      </c>
      <c r="E31" s="23" t="s">
        <v>20</v>
      </c>
      <c r="F31" s="24" t="s">
        <v>21</v>
      </c>
      <c r="G31" s="6"/>
      <c r="H31" s="6"/>
      <c r="I31" s="6"/>
      <c r="J31" s="6"/>
      <c r="K31" s="7"/>
      <c r="L31" s="1"/>
      <c r="M31" s="1"/>
      <c r="P31" s="13"/>
      <c r="Q31" s="13"/>
      <c r="R31" s="13"/>
      <c r="S31" s="13"/>
      <c r="T31" s="13"/>
    </row>
    <row r="32" spans="2:20" s="14" customFormat="1" ht="15">
      <c r="B32" s="19"/>
      <c r="C32" s="21" t="s">
        <v>22</v>
      </c>
      <c r="D32" s="22" t="s">
        <v>23</v>
      </c>
      <c r="E32" s="25">
        <v>4500</v>
      </c>
      <c r="F32" s="25">
        <v>800</v>
      </c>
      <c r="G32" s="13"/>
      <c r="H32" s="13"/>
      <c r="I32" s="13"/>
      <c r="J32" s="6"/>
      <c r="K32" s="7"/>
      <c r="L32" s="1"/>
      <c r="M32" s="1"/>
      <c r="P32" s="13"/>
      <c r="Q32" s="13"/>
      <c r="R32" s="13"/>
      <c r="S32" s="13"/>
      <c r="T32" s="13"/>
    </row>
    <row r="33" spans="2:20" s="14" customFormat="1" ht="15">
      <c r="B33" s="19"/>
      <c r="C33" s="21" t="s">
        <v>22</v>
      </c>
      <c r="D33" s="22" t="s">
        <v>24</v>
      </c>
      <c r="E33" s="25">
        <v>4000</v>
      </c>
      <c r="F33" s="25">
        <v>1350</v>
      </c>
      <c r="G33" s="13"/>
      <c r="H33" s="13"/>
      <c r="I33" s="13"/>
      <c r="J33" s="6"/>
      <c r="K33" s="7"/>
      <c r="L33" s="1"/>
      <c r="M33" s="1"/>
      <c r="P33" s="13"/>
      <c r="Q33" s="13"/>
      <c r="R33" s="13"/>
      <c r="S33" s="13"/>
      <c r="T33" s="13"/>
    </row>
    <row r="34" spans="2:20" s="14" customFormat="1" ht="15">
      <c r="B34" s="19"/>
      <c r="C34" s="21" t="s">
        <v>22</v>
      </c>
      <c r="D34" s="22" t="s">
        <v>25</v>
      </c>
      <c r="E34" s="25">
        <v>4000</v>
      </c>
      <c r="F34" s="25">
        <v>1600</v>
      </c>
      <c r="G34" s="13"/>
      <c r="H34" s="13"/>
      <c r="I34" s="13"/>
      <c r="J34" s="6"/>
      <c r="K34" s="7"/>
      <c r="L34" s="1"/>
      <c r="M34" s="1"/>
      <c r="P34" s="13"/>
      <c r="Q34" s="13"/>
      <c r="R34" s="13"/>
      <c r="S34" s="13"/>
      <c r="T34" s="13"/>
    </row>
    <row r="35" spans="2:20" s="14" customFormat="1" ht="15">
      <c r="B35" s="19"/>
      <c r="C35" s="21" t="s">
        <v>26</v>
      </c>
      <c r="D35" s="22" t="s">
        <v>27</v>
      </c>
      <c r="E35" s="25">
        <v>5200</v>
      </c>
      <c r="F35" s="25">
        <v>1500</v>
      </c>
      <c r="G35" s="13"/>
      <c r="H35" s="13"/>
      <c r="I35" s="13"/>
      <c r="J35" s="6"/>
      <c r="K35" s="7"/>
      <c r="L35" s="1"/>
      <c r="M35" s="1"/>
      <c r="P35" s="13"/>
      <c r="Q35" s="13"/>
      <c r="R35" s="13"/>
      <c r="S35" s="13"/>
      <c r="T35" s="13"/>
    </row>
    <row r="36" spans="2:20" s="14" customFormat="1" ht="15">
      <c r="B36" s="19"/>
      <c r="C36" s="21" t="s">
        <v>26</v>
      </c>
      <c r="D36" s="22" t="s">
        <v>28</v>
      </c>
      <c r="E36" s="25">
        <v>4000</v>
      </c>
      <c r="F36" s="25">
        <v>2250</v>
      </c>
      <c r="G36" s="13"/>
      <c r="H36" s="13"/>
      <c r="I36" s="13"/>
      <c r="J36" s="6"/>
      <c r="K36" s="7"/>
      <c r="L36" s="1"/>
      <c r="M36" s="1"/>
      <c r="P36" s="13"/>
      <c r="Q36" s="13"/>
      <c r="R36" s="13"/>
      <c r="S36" s="13"/>
      <c r="T36" s="13"/>
    </row>
    <row r="37" spans="2:20" s="14" customFormat="1" ht="15">
      <c r="B37" s="19"/>
      <c r="C37" s="21" t="s">
        <v>30</v>
      </c>
      <c r="D37" s="21" t="s">
        <v>31</v>
      </c>
      <c r="E37" s="26">
        <v>7000</v>
      </c>
      <c r="F37" s="26">
        <v>637</v>
      </c>
      <c r="G37" s="13"/>
      <c r="H37" s="13"/>
      <c r="I37" s="13"/>
      <c r="J37" s="6"/>
      <c r="K37" s="7"/>
      <c r="L37" s="1"/>
      <c r="M37" s="1"/>
      <c r="P37" s="13"/>
      <c r="Q37" s="13"/>
      <c r="R37" s="13"/>
      <c r="S37" s="13"/>
      <c r="T37" s="13"/>
    </row>
    <row r="38" spans="2:20" s="14" customFormat="1" ht="15">
      <c r="B38" s="5"/>
      <c r="C38" s="21" t="s">
        <v>30</v>
      </c>
      <c r="D38" s="21" t="s">
        <v>32</v>
      </c>
      <c r="E38" s="26">
        <v>6300</v>
      </c>
      <c r="F38" s="26">
        <v>1176</v>
      </c>
      <c r="G38" s="6"/>
      <c r="H38" s="6"/>
      <c r="I38" s="6"/>
      <c r="J38" s="6"/>
      <c r="K38" s="7"/>
      <c r="L38" s="1"/>
      <c r="M38" s="1"/>
      <c r="P38" s="13"/>
      <c r="Q38" s="13"/>
      <c r="R38" s="13"/>
      <c r="S38" s="13"/>
      <c r="T38" s="13"/>
    </row>
    <row r="39" spans="2:20" s="14" customFormat="1" ht="15">
      <c r="B39" s="5"/>
      <c r="C39" s="21" t="s">
        <v>30</v>
      </c>
      <c r="D39" s="21" t="s">
        <v>33</v>
      </c>
      <c r="E39" s="26">
        <v>5000</v>
      </c>
      <c r="F39" s="26">
        <v>2450</v>
      </c>
      <c r="G39" s="6"/>
      <c r="H39" s="6"/>
      <c r="I39" s="6"/>
      <c r="J39" s="6"/>
      <c r="K39" s="7"/>
      <c r="L39" s="1"/>
      <c r="M39" s="1"/>
      <c r="P39" s="13"/>
      <c r="Q39" s="13"/>
      <c r="R39" s="13"/>
      <c r="S39" s="13"/>
      <c r="T39" s="13"/>
    </row>
    <row r="40" spans="2:20" s="14" customFormat="1" ht="15">
      <c r="B40" s="19"/>
      <c r="C40" s="13"/>
      <c r="D40" s="13"/>
      <c r="E40" s="13"/>
      <c r="F40" s="13"/>
      <c r="G40" s="13"/>
      <c r="H40" s="13"/>
      <c r="I40" s="13"/>
      <c r="J40" s="13"/>
      <c r="K40" s="7"/>
      <c r="L40" s="1"/>
      <c r="M40" s="1"/>
      <c r="P40" s="13"/>
      <c r="Q40" s="13"/>
      <c r="R40" s="13"/>
      <c r="S40" s="13"/>
      <c r="T40" s="13"/>
    </row>
    <row r="41" spans="2:20" s="14" customFormat="1" ht="15">
      <c r="B41" s="48" t="s">
        <v>38</v>
      </c>
      <c r="C41" s="49"/>
      <c r="D41" s="49"/>
      <c r="E41" s="49"/>
      <c r="F41" s="49"/>
      <c r="G41" s="49"/>
      <c r="H41" s="49"/>
      <c r="I41" s="49"/>
      <c r="J41" s="49"/>
      <c r="K41" s="50"/>
      <c r="L41" s="1"/>
      <c r="M41" s="1"/>
      <c r="P41" s="13"/>
      <c r="Q41" s="13"/>
      <c r="R41" s="13"/>
      <c r="S41" s="13"/>
      <c r="T41" s="13"/>
    </row>
    <row r="42" spans="2:20" s="14" customFormat="1" ht="15">
      <c r="B42" s="48"/>
      <c r="C42" s="49"/>
      <c r="D42" s="49"/>
      <c r="E42" s="49"/>
      <c r="F42" s="49"/>
      <c r="G42" s="49"/>
      <c r="H42" s="49"/>
      <c r="I42" s="49"/>
      <c r="J42" s="49"/>
      <c r="K42" s="50"/>
      <c r="L42" s="1"/>
      <c r="M42" s="1"/>
      <c r="P42" s="13"/>
      <c r="Q42" s="13"/>
      <c r="R42" s="13"/>
      <c r="S42" s="13"/>
      <c r="T42" s="13"/>
    </row>
    <row r="43" spans="2:20" s="14" customFormat="1" ht="15">
      <c r="B43" s="48"/>
      <c r="C43" s="49"/>
      <c r="D43" s="49"/>
      <c r="E43" s="49"/>
      <c r="F43" s="49"/>
      <c r="G43" s="49"/>
      <c r="H43" s="49"/>
      <c r="I43" s="49"/>
      <c r="J43" s="49"/>
      <c r="K43" s="50"/>
      <c r="L43" s="1"/>
      <c r="M43" s="1"/>
      <c r="P43" s="13"/>
      <c r="Q43" s="13"/>
      <c r="R43" s="13"/>
      <c r="S43" s="13"/>
      <c r="T43" s="13"/>
    </row>
    <row r="44" spans="2:20" s="14" customFormat="1" ht="15">
      <c r="B44" s="48"/>
      <c r="C44" s="49"/>
      <c r="D44" s="49"/>
      <c r="E44" s="49"/>
      <c r="F44" s="49"/>
      <c r="G44" s="49"/>
      <c r="H44" s="49"/>
      <c r="I44" s="49"/>
      <c r="J44" s="49"/>
      <c r="K44" s="50"/>
      <c r="L44" s="1"/>
      <c r="M44" s="1"/>
      <c r="N44" s="13"/>
      <c r="O44" s="13"/>
      <c r="P44" s="13"/>
      <c r="Q44" s="13"/>
      <c r="R44" s="13"/>
      <c r="S44" s="13"/>
      <c r="T44" s="13"/>
    </row>
    <row r="45" spans="2:20" s="14" customFormat="1" ht="15">
      <c r="B45" s="29"/>
      <c r="C45" s="30"/>
      <c r="D45" s="30"/>
      <c r="E45" s="30"/>
      <c r="F45" s="30"/>
      <c r="G45" s="30"/>
      <c r="H45" s="30"/>
      <c r="I45" s="30"/>
      <c r="J45" s="30"/>
      <c r="K45" s="31"/>
      <c r="L45" s="1"/>
      <c r="M45" s="1"/>
      <c r="N45" s="13"/>
      <c r="O45" s="13"/>
      <c r="P45" s="13"/>
      <c r="Q45" s="13"/>
      <c r="R45" s="13"/>
      <c r="S45" s="13"/>
      <c r="T45" s="13"/>
    </row>
    <row r="46" spans="2:20" s="12" customFormat="1" ht="15">
      <c r="B46" s="5"/>
      <c r="C46" s="6"/>
      <c r="D46" s="6"/>
      <c r="E46" s="6"/>
      <c r="F46" s="6"/>
      <c r="G46" s="6"/>
      <c r="H46" s="6"/>
      <c r="I46" s="6"/>
      <c r="J46" s="6"/>
      <c r="K46" s="7"/>
      <c r="L46" s="1"/>
      <c r="M46" s="1"/>
      <c r="N46" s="17"/>
      <c r="O46" s="17"/>
      <c r="P46" s="17"/>
      <c r="Q46" s="17"/>
      <c r="R46" s="17"/>
      <c r="S46" s="17"/>
      <c r="T46" s="17"/>
    </row>
    <row r="47" spans="2:20" s="12" customFormat="1" ht="15">
      <c r="B47" s="5"/>
      <c r="C47" s="6"/>
      <c r="D47" s="6"/>
      <c r="E47" s="6"/>
      <c r="F47" s="6"/>
      <c r="G47" s="6"/>
      <c r="H47" s="6"/>
      <c r="I47" s="6"/>
      <c r="J47" s="6"/>
      <c r="K47" s="7"/>
      <c r="L47" s="1"/>
      <c r="M47" s="1"/>
      <c r="N47" s="17"/>
      <c r="O47" s="17"/>
      <c r="P47" s="17"/>
      <c r="Q47" s="17"/>
      <c r="R47" s="17"/>
      <c r="S47" s="17"/>
      <c r="T47" s="17"/>
    </row>
    <row r="48" spans="2:20" s="12" customFormat="1" ht="15">
      <c r="B48" s="5"/>
      <c r="C48" s="6"/>
      <c r="D48" s="6"/>
      <c r="E48" s="6"/>
      <c r="F48" s="6"/>
      <c r="G48" s="6"/>
      <c r="H48" s="6"/>
      <c r="I48" s="6"/>
      <c r="J48" s="6"/>
      <c r="K48" s="7"/>
      <c r="L48" s="1"/>
      <c r="M48" s="1"/>
      <c r="N48" s="17"/>
      <c r="O48" s="17"/>
      <c r="P48" s="17"/>
      <c r="Q48" s="17"/>
      <c r="R48" s="17"/>
      <c r="S48" s="17"/>
      <c r="T48" s="17"/>
    </row>
    <row r="49" spans="2:20" s="12" customFormat="1" ht="15">
      <c r="B49" s="5"/>
      <c r="C49" s="6"/>
      <c r="D49" s="6"/>
      <c r="E49" s="6"/>
      <c r="F49" s="6"/>
      <c r="G49" s="6"/>
      <c r="H49" s="6"/>
      <c r="I49" s="6"/>
      <c r="J49" s="6"/>
      <c r="K49" s="7"/>
      <c r="L49" s="1"/>
      <c r="M49" s="1"/>
      <c r="N49" s="17"/>
      <c r="O49" s="17"/>
      <c r="P49" s="17"/>
      <c r="Q49" s="17"/>
      <c r="R49" s="17"/>
      <c r="S49" s="17"/>
      <c r="T49" s="17"/>
    </row>
    <row r="50" spans="2:20" s="12" customFormat="1" ht="15">
      <c r="B50" s="5"/>
      <c r="C50" s="6"/>
      <c r="D50" s="6"/>
      <c r="E50" s="6"/>
      <c r="F50" s="6"/>
      <c r="G50" s="6"/>
      <c r="H50" s="6"/>
      <c r="I50" s="6"/>
      <c r="J50" s="6"/>
      <c r="K50" s="7"/>
      <c r="L50" s="1"/>
      <c r="M50" s="1"/>
      <c r="N50" s="17"/>
      <c r="O50" s="17"/>
      <c r="P50" s="17"/>
      <c r="Q50" s="17"/>
      <c r="R50" s="17"/>
      <c r="S50" s="17"/>
      <c r="T50" s="17"/>
    </row>
    <row r="51" spans="2:20" s="12" customFormat="1" ht="15">
      <c r="B51" s="5"/>
      <c r="C51" s="6"/>
      <c r="D51" s="6"/>
      <c r="E51" s="6"/>
      <c r="F51" s="6"/>
      <c r="G51" s="6"/>
      <c r="H51" s="6"/>
      <c r="I51" s="6"/>
      <c r="J51" s="6"/>
      <c r="K51" s="7"/>
      <c r="L51" s="1"/>
      <c r="M51" s="1"/>
      <c r="N51" s="17"/>
      <c r="O51" s="17"/>
      <c r="P51" s="17"/>
      <c r="Q51" s="17"/>
      <c r="R51" s="17"/>
      <c r="S51" s="17"/>
      <c r="T51" s="17"/>
    </row>
    <row r="52" spans="2:20" s="12" customFormat="1" ht="15">
      <c r="B52" s="5"/>
      <c r="C52" s="6"/>
      <c r="D52" s="6"/>
      <c r="E52" s="6"/>
      <c r="F52" s="6"/>
      <c r="G52" s="6"/>
      <c r="H52" s="6"/>
      <c r="I52" s="6"/>
      <c r="J52" s="6"/>
      <c r="K52" s="7"/>
      <c r="L52" s="1"/>
      <c r="M52" s="1"/>
      <c r="N52" s="17"/>
      <c r="O52" s="17"/>
      <c r="P52" s="17"/>
      <c r="Q52" s="17"/>
      <c r="R52" s="17"/>
      <c r="S52" s="17"/>
      <c r="T52" s="17"/>
    </row>
    <row r="53" spans="2:20" s="12" customFormat="1" ht="15">
      <c r="B53" s="5"/>
      <c r="C53" s="6"/>
      <c r="D53" s="6"/>
      <c r="E53" s="6"/>
      <c r="F53" s="6"/>
      <c r="G53" s="6"/>
      <c r="H53" s="6"/>
      <c r="I53" s="6"/>
      <c r="J53" s="6"/>
      <c r="K53" s="7"/>
      <c r="L53" s="1"/>
      <c r="M53" s="1"/>
      <c r="N53" s="17"/>
      <c r="O53" s="17"/>
      <c r="P53" s="17"/>
      <c r="Q53" s="17"/>
      <c r="R53" s="17"/>
      <c r="S53" s="17"/>
      <c r="T53" s="17"/>
    </row>
    <row r="54" spans="2:20" s="12" customFormat="1" ht="15">
      <c r="B54" s="5"/>
      <c r="C54" s="6"/>
      <c r="D54" s="6"/>
      <c r="E54" s="6"/>
      <c r="F54" s="6"/>
      <c r="G54" s="6"/>
      <c r="H54" s="6"/>
      <c r="I54" s="6"/>
      <c r="J54" s="6"/>
      <c r="K54" s="7"/>
      <c r="L54" s="1"/>
      <c r="M54" s="1"/>
      <c r="N54" s="17"/>
      <c r="O54" s="17"/>
      <c r="P54" s="17"/>
      <c r="Q54" s="17"/>
      <c r="R54" s="17"/>
      <c r="S54" s="17"/>
      <c r="T54" s="17"/>
    </row>
    <row r="55" spans="2:20" s="12" customFormat="1" ht="15.75" thickBot="1">
      <c r="B55" s="8"/>
      <c r="C55" s="9"/>
      <c r="D55" s="9"/>
      <c r="E55" s="9"/>
      <c r="F55" s="9"/>
      <c r="G55" s="9"/>
      <c r="H55" s="9"/>
      <c r="I55" s="9"/>
      <c r="J55" s="9"/>
      <c r="K55" s="10"/>
      <c r="L55" s="1"/>
      <c r="M55" s="1"/>
      <c r="N55" s="17"/>
      <c r="O55" s="17"/>
      <c r="P55" s="17"/>
      <c r="Q55" s="17"/>
      <c r="R55" s="17"/>
      <c r="S55" s="17"/>
      <c r="T55" s="17"/>
    </row>
    <row r="56" spans="2:20" s="12" customFormat="1" ht="15.75" thickBot="1">
      <c r="B56" s="17"/>
      <c r="C56" s="17"/>
      <c r="D56" s="17"/>
      <c r="E56" s="17"/>
      <c r="F56" s="17"/>
      <c r="G56" s="17"/>
      <c r="H56" s="1"/>
      <c r="I56" s="1"/>
      <c r="J56" s="1"/>
      <c r="K56" s="1"/>
      <c r="L56" s="1"/>
      <c r="M56" s="1"/>
      <c r="N56" s="1"/>
      <c r="O56" s="1"/>
      <c r="P56" s="1"/>
      <c r="Q56" s="1"/>
      <c r="R56" s="1"/>
      <c r="S56" s="1"/>
      <c r="T56" s="1"/>
    </row>
    <row r="57" spans="2:18" ht="19.5" customHeight="1">
      <c r="B57" s="18" t="s">
        <v>15</v>
      </c>
      <c r="C57" s="3"/>
      <c r="D57" s="3"/>
      <c r="E57" s="3"/>
      <c r="F57" s="3"/>
      <c r="G57" s="3"/>
      <c r="H57" s="3"/>
      <c r="I57" s="3"/>
      <c r="J57" s="3"/>
      <c r="K57" s="3"/>
      <c r="L57" s="3"/>
      <c r="M57" s="3"/>
      <c r="N57" s="3"/>
      <c r="O57" s="3"/>
      <c r="P57" s="3"/>
      <c r="Q57" s="3"/>
      <c r="R57" s="4"/>
    </row>
    <row r="58" spans="2:18" ht="27" customHeight="1">
      <c r="B58" s="51" t="s">
        <v>37</v>
      </c>
      <c r="C58" s="52"/>
      <c r="D58" s="52"/>
      <c r="E58" s="52"/>
      <c r="F58" s="52"/>
      <c r="G58" s="52"/>
      <c r="H58" s="52"/>
      <c r="I58" s="52"/>
      <c r="J58" s="52"/>
      <c r="K58" s="52"/>
      <c r="L58" s="52"/>
      <c r="M58" s="52"/>
      <c r="N58" s="52"/>
      <c r="O58" s="52"/>
      <c r="P58" s="52"/>
      <c r="Q58" s="52"/>
      <c r="R58" s="53"/>
    </row>
    <row r="59" spans="2:18" ht="12.75">
      <c r="B59" s="5"/>
      <c r="C59" s="6"/>
      <c r="D59" s="6"/>
      <c r="E59" s="6"/>
      <c r="F59" s="6"/>
      <c r="G59" s="6"/>
      <c r="H59" s="6"/>
      <c r="I59" s="6"/>
      <c r="J59" s="6"/>
      <c r="K59" s="6"/>
      <c r="L59" s="6"/>
      <c r="M59" s="6"/>
      <c r="N59" s="6"/>
      <c r="O59" s="6"/>
      <c r="P59" s="6"/>
      <c r="Q59" s="6"/>
      <c r="R59" s="7"/>
    </row>
    <row r="60" spans="2:18" ht="15">
      <c r="B60" s="5" t="s">
        <v>42</v>
      </c>
      <c r="C60" s="6"/>
      <c r="D60" s="6"/>
      <c r="E60" s="6"/>
      <c r="F60" s="6"/>
      <c r="G60" s="15">
        <v>450</v>
      </c>
      <c r="H60" s="6" t="s">
        <v>7</v>
      </c>
      <c r="I60" s="6"/>
      <c r="J60" s="15">
        <v>604</v>
      </c>
      <c r="K60" s="6" t="s">
        <v>0</v>
      </c>
      <c r="L60" s="6"/>
      <c r="M60" s="6"/>
      <c r="N60" s="6"/>
      <c r="O60" s="6"/>
      <c r="P60" s="6"/>
      <c r="Q60" s="6"/>
      <c r="R60" s="7"/>
    </row>
    <row r="61" spans="2:18" ht="15">
      <c r="B61" s="5" t="s">
        <v>35</v>
      </c>
      <c r="C61" s="6"/>
      <c r="D61" s="6"/>
      <c r="E61" s="6"/>
      <c r="F61" s="6"/>
      <c r="G61" s="15">
        <v>5000</v>
      </c>
      <c r="H61" s="6" t="s">
        <v>2</v>
      </c>
      <c r="I61" s="6"/>
      <c r="J61" s="15">
        <v>5000</v>
      </c>
      <c r="K61" s="6" t="s">
        <v>2</v>
      </c>
      <c r="L61" s="6"/>
      <c r="M61" s="6"/>
      <c r="N61" s="6"/>
      <c r="O61" s="6"/>
      <c r="P61" s="6"/>
      <c r="Q61" s="6"/>
      <c r="R61" s="7"/>
    </row>
    <row r="62" spans="2:18" ht="12.75">
      <c r="B62" s="5" t="s">
        <v>34</v>
      </c>
      <c r="C62" s="6"/>
      <c r="D62" s="6"/>
      <c r="E62" s="6"/>
      <c r="F62" s="6"/>
      <c r="G62" s="16">
        <f>(G60*9549)/G61</f>
        <v>859.41</v>
      </c>
      <c r="H62" s="6" t="s">
        <v>5</v>
      </c>
      <c r="I62" s="6"/>
      <c r="J62" s="16">
        <f>(J60*5252)/J61</f>
        <v>634.4416</v>
      </c>
      <c r="K62" s="6" t="s">
        <v>9</v>
      </c>
      <c r="L62" s="6"/>
      <c r="M62" s="6"/>
      <c r="N62" s="6"/>
      <c r="O62" s="6"/>
      <c r="P62" s="6"/>
      <c r="Q62" s="6"/>
      <c r="R62" s="7"/>
    </row>
    <row r="63" spans="2:18" ht="35.25" customHeight="1" thickBot="1">
      <c r="B63" s="58" t="s">
        <v>45</v>
      </c>
      <c r="C63" s="59"/>
      <c r="D63" s="59"/>
      <c r="E63" s="59"/>
      <c r="F63" s="59"/>
      <c r="G63" s="59"/>
      <c r="H63" s="59"/>
      <c r="I63" s="59"/>
      <c r="J63" s="59"/>
      <c r="K63" s="59"/>
      <c r="L63" s="59"/>
      <c r="M63" s="59"/>
      <c r="N63" s="59"/>
      <c r="O63" s="59"/>
      <c r="P63" s="59"/>
      <c r="Q63" s="59"/>
      <c r="R63" s="60"/>
    </row>
    <row r="65" spans="2:18" s="35" customFormat="1" ht="15" customHeight="1">
      <c r="B65" s="36" t="s">
        <v>46</v>
      </c>
      <c r="C65" s="37"/>
      <c r="D65" s="37"/>
      <c r="E65" s="37"/>
      <c r="F65" s="37"/>
      <c r="G65" s="37"/>
      <c r="H65" s="37"/>
      <c r="I65" s="37"/>
      <c r="J65" s="37"/>
      <c r="K65" s="37"/>
      <c r="L65" s="37"/>
      <c r="M65" s="37"/>
      <c r="N65" s="37"/>
      <c r="O65" s="37"/>
      <c r="P65" s="37"/>
      <c r="Q65" s="37"/>
      <c r="R65" s="37"/>
    </row>
    <row r="66" spans="2:18" s="35" customFormat="1" ht="249.75" customHeight="1">
      <c r="B66" s="54" t="s">
        <v>55</v>
      </c>
      <c r="C66" s="54"/>
      <c r="D66" s="54"/>
      <c r="E66" s="54"/>
      <c r="F66" s="54"/>
      <c r="G66" s="54"/>
      <c r="H66" s="54"/>
      <c r="I66" s="54"/>
      <c r="J66" s="54"/>
      <c r="K66" s="54"/>
      <c r="L66" s="54"/>
      <c r="M66" s="54"/>
      <c r="N66" s="54"/>
      <c r="O66" s="54"/>
      <c r="P66" s="54"/>
      <c r="Q66" s="54"/>
      <c r="R66" s="54"/>
    </row>
    <row r="67" s="35" customFormat="1" ht="9.75" customHeight="1" thickBot="1">
      <c r="B67" s="38"/>
    </row>
    <row r="68" spans="2:18" s="35" customFormat="1" ht="19.5" customHeight="1">
      <c r="B68" s="18" t="s">
        <v>47</v>
      </c>
      <c r="C68" s="39"/>
      <c r="D68" s="39"/>
      <c r="E68" s="39"/>
      <c r="F68" s="39"/>
      <c r="G68" s="39"/>
      <c r="H68" s="39"/>
      <c r="I68" s="39"/>
      <c r="J68" s="39"/>
      <c r="K68" s="39"/>
      <c r="L68" s="39"/>
      <c r="M68" s="39"/>
      <c r="N68" s="39"/>
      <c r="O68" s="39"/>
      <c r="P68" s="39"/>
      <c r="Q68" s="39"/>
      <c r="R68" s="40"/>
    </row>
    <row r="69" spans="2:18" s="35" customFormat="1" ht="88.5" customHeight="1">
      <c r="B69" s="55" t="s">
        <v>53</v>
      </c>
      <c r="C69" s="56"/>
      <c r="D69" s="56"/>
      <c r="E69" s="56"/>
      <c r="F69" s="56"/>
      <c r="G69" s="56"/>
      <c r="H69" s="56"/>
      <c r="I69" s="56"/>
      <c r="J69" s="56"/>
      <c r="K69" s="56"/>
      <c r="L69" s="56"/>
      <c r="M69" s="56"/>
      <c r="N69" s="56"/>
      <c r="O69" s="56"/>
      <c r="P69" s="56"/>
      <c r="Q69" s="56"/>
      <c r="R69" s="57"/>
    </row>
    <row r="70" spans="2:18" s="35" customFormat="1" ht="12.75">
      <c r="B70" s="41"/>
      <c r="C70" s="37"/>
      <c r="D70" s="37"/>
      <c r="E70" s="37"/>
      <c r="F70" s="37"/>
      <c r="G70" s="37"/>
      <c r="H70" s="37"/>
      <c r="I70" s="37"/>
      <c r="J70" s="37"/>
      <c r="K70" s="37"/>
      <c r="L70" s="37"/>
      <c r="M70" s="37"/>
      <c r="N70" s="37"/>
      <c r="O70" s="37"/>
      <c r="P70" s="37"/>
      <c r="Q70" s="37"/>
      <c r="R70" s="42"/>
    </row>
    <row r="71" spans="2:18" s="35" customFormat="1" ht="12.75">
      <c r="B71" s="41"/>
      <c r="C71" s="37"/>
      <c r="D71" s="37"/>
      <c r="E71" s="37"/>
      <c r="F71" s="37"/>
      <c r="G71" s="37"/>
      <c r="H71" s="37"/>
      <c r="I71" s="37"/>
      <c r="J71" s="37"/>
      <c r="K71" s="37"/>
      <c r="L71" s="37"/>
      <c r="M71" s="37"/>
      <c r="N71" s="37"/>
      <c r="O71" s="37"/>
      <c r="P71" s="37"/>
      <c r="Q71" s="37"/>
      <c r="R71" s="42"/>
    </row>
    <row r="72" spans="2:18" s="35" customFormat="1" ht="12.75">
      <c r="B72" s="41"/>
      <c r="C72" s="37"/>
      <c r="D72" s="37"/>
      <c r="E72" s="37"/>
      <c r="F72" s="37"/>
      <c r="G72" s="37"/>
      <c r="H72" s="37"/>
      <c r="I72" s="37"/>
      <c r="J72" s="37"/>
      <c r="K72" s="37"/>
      <c r="L72" s="37"/>
      <c r="M72" s="37"/>
      <c r="N72" s="37"/>
      <c r="O72" s="37"/>
      <c r="P72" s="37"/>
      <c r="Q72" s="37"/>
      <c r="R72" s="42"/>
    </row>
    <row r="73" spans="2:18" s="35" customFormat="1" ht="12.75">
      <c r="B73" s="41"/>
      <c r="C73" s="37"/>
      <c r="D73" s="37"/>
      <c r="E73" s="37"/>
      <c r="F73" s="37"/>
      <c r="G73" s="37"/>
      <c r="H73" s="37"/>
      <c r="I73" s="37"/>
      <c r="J73" s="37"/>
      <c r="K73" s="37"/>
      <c r="L73" s="37"/>
      <c r="M73" s="37"/>
      <c r="N73" s="37"/>
      <c r="O73" s="37"/>
      <c r="P73" s="37"/>
      <c r="Q73" s="37"/>
      <c r="R73" s="42"/>
    </row>
    <row r="74" spans="2:18" s="35" customFormat="1" ht="12.75">
      <c r="B74" s="41"/>
      <c r="C74" s="37"/>
      <c r="D74" s="37"/>
      <c r="E74" s="37"/>
      <c r="F74" s="37"/>
      <c r="G74" s="37"/>
      <c r="H74" s="37"/>
      <c r="I74" s="37"/>
      <c r="J74" s="37"/>
      <c r="K74" s="37"/>
      <c r="L74" s="37"/>
      <c r="M74" s="37"/>
      <c r="N74" s="37"/>
      <c r="O74" s="37"/>
      <c r="P74" s="37"/>
      <c r="Q74" s="37"/>
      <c r="R74" s="42"/>
    </row>
    <row r="75" spans="2:18" s="35" customFormat="1" ht="12.75">
      <c r="B75" s="41"/>
      <c r="C75" s="37"/>
      <c r="D75" s="37"/>
      <c r="E75" s="37"/>
      <c r="F75" s="37"/>
      <c r="G75" s="37"/>
      <c r="H75" s="37"/>
      <c r="I75" s="37"/>
      <c r="J75" s="37"/>
      <c r="K75" s="37"/>
      <c r="L75" s="37"/>
      <c r="M75" s="37"/>
      <c r="N75" s="37"/>
      <c r="O75" s="37"/>
      <c r="P75" s="37"/>
      <c r="Q75" s="37"/>
      <c r="R75" s="42"/>
    </row>
    <row r="76" spans="2:18" s="35" customFormat="1" ht="12.75">
      <c r="B76" s="41"/>
      <c r="C76" s="37"/>
      <c r="D76" s="37"/>
      <c r="E76" s="37"/>
      <c r="F76" s="37"/>
      <c r="G76" s="37"/>
      <c r="H76" s="37"/>
      <c r="I76" s="37"/>
      <c r="J76" s="37"/>
      <c r="K76" s="37"/>
      <c r="L76" s="37"/>
      <c r="M76" s="37"/>
      <c r="N76" s="37"/>
      <c r="O76" s="37"/>
      <c r="P76" s="37"/>
      <c r="Q76" s="37"/>
      <c r="R76" s="42"/>
    </row>
    <row r="77" spans="2:18" s="35" customFormat="1" ht="12.75">
      <c r="B77" s="41"/>
      <c r="C77" s="37"/>
      <c r="D77" s="37"/>
      <c r="E77" s="37"/>
      <c r="F77" s="37"/>
      <c r="G77" s="37"/>
      <c r="H77" s="37"/>
      <c r="I77" s="37"/>
      <c r="J77" s="37"/>
      <c r="K77" s="37"/>
      <c r="L77" s="37"/>
      <c r="M77" s="37"/>
      <c r="N77" s="37"/>
      <c r="O77" s="37"/>
      <c r="P77" s="37"/>
      <c r="Q77" s="37"/>
      <c r="R77" s="42"/>
    </row>
    <row r="78" spans="2:18" s="35" customFormat="1" ht="12.75">
      <c r="B78" s="41"/>
      <c r="C78" s="37"/>
      <c r="D78" s="37"/>
      <c r="E78" s="37"/>
      <c r="F78" s="37"/>
      <c r="G78" s="37"/>
      <c r="H78" s="37"/>
      <c r="I78" s="37"/>
      <c r="J78" s="37"/>
      <c r="K78" s="37"/>
      <c r="L78" s="37"/>
      <c r="M78" s="37"/>
      <c r="N78" s="37"/>
      <c r="O78" s="37"/>
      <c r="P78" s="37"/>
      <c r="Q78" s="37"/>
      <c r="R78" s="42"/>
    </row>
    <row r="79" spans="2:18" s="35" customFormat="1" ht="12.75">
      <c r="B79" s="41"/>
      <c r="C79" s="37"/>
      <c r="D79" s="37"/>
      <c r="E79" s="37"/>
      <c r="F79" s="37"/>
      <c r="G79" s="37"/>
      <c r="H79" s="37"/>
      <c r="I79" s="37"/>
      <c r="J79" s="37"/>
      <c r="K79" s="37"/>
      <c r="L79" s="37"/>
      <c r="M79" s="37"/>
      <c r="N79" s="37"/>
      <c r="O79" s="37"/>
      <c r="P79" s="37"/>
      <c r="Q79" s="37"/>
      <c r="R79" s="42"/>
    </row>
    <row r="80" spans="2:18" s="35" customFormat="1" ht="12.75">
      <c r="B80" s="41"/>
      <c r="C80" s="37"/>
      <c r="D80" s="37"/>
      <c r="E80" s="37"/>
      <c r="F80" s="37"/>
      <c r="G80" s="37"/>
      <c r="H80" s="37"/>
      <c r="I80" s="37"/>
      <c r="J80" s="37"/>
      <c r="K80" s="37"/>
      <c r="L80" s="37"/>
      <c r="M80" s="37"/>
      <c r="N80" s="37"/>
      <c r="O80" s="37"/>
      <c r="P80" s="37"/>
      <c r="Q80" s="37"/>
      <c r="R80" s="42"/>
    </row>
    <row r="81" spans="2:18" s="35" customFormat="1" ht="12.75">
      <c r="B81" s="41"/>
      <c r="C81" s="37"/>
      <c r="D81" s="37"/>
      <c r="E81" s="37"/>
      <c r="F81" s="37"/>
      <c r="G81" s="37"/>
      <c r="H81" s="37"/>
      <c r="I81" s="37"/>
      <c r="J81" s="37"/>
      <c r="K81" s="37"/>
      <c r="L81" s="37"/>
      <c r="M81" s="37"/>
      <c r="N81" s="37"/>
      <c r="O81" s="37"/>
      <c r="P81" s="37"/>
      <c r="Q81" s="37"/>
      <c r="R81" s="42"/>
    </row>
    <row r="82" spans="2:18" s="35" customFormat="1" ht="12.75">
      <c r="B82" s="41"/>
      <c r="C82" s="37"/>
      <c r="D82" s="37"/>
      <c r="E82" s="37"/>
      <c r="F82" s="37"/>
      <c r="G82" s="37"/>
      <c r="H82" s="37"/>
      <c r="I82" s="37"/>
      <c r="J82" s="37"/>
      <c r="K82" s="37"/>
      <c r="L82" s="37"/>
      <c r="M82" s="37"/>
      <c r="N82" s="37"/>
      <c r="O82" s="37"/>
      <c r="P82" s="37"/>
      <c r="Q82" s="37"/>
      <c r="R82" s="42"/>
    </row>
    <row r="83" spans="2:18" s="35" customFormat="1" ht="12.75">
      <c r="B83" s="41"/>
      <c r="C83" s="37"/>
      <c r="D83" s="37"/>
      <c r="E83" s="37"/>
      <c r="F83" s="37"/>
      <c r="G83" s="37"/>
      <c r="H83" s="37"/>
      <c r="I83" s="37"/>
      <c r="J83" s="37"/>
      <c r="K83" s="37"/>
      <c r="L83" s="37"/>
      <c r="M83" s="37"/>
      <c r="N83" s="37"/>
      <c r="O83" s="37"/>
      <c r="P83" s="37"/>
      <c r="Q83" s="37"/>
      <c r="R83" s="42"/>
    </row>
    <row r="84" spans="2:18" s="35" customFormat="1" ht="12.75">
      <c r="B84" s="41"/>
      <c r="C84" s="37"/>
      <c r="D84" s="37"/>
      <c r="E84" s="37"/>
      <c r="F84" s="37"/>
      <c r="G84" s="37"/>
      <c r="H84" s="37"/>
      <c r="I84" s="37"/>
      <c r="J84" s="37"/>
      <c r="K84" s="37"/>
      <c r="L84" s="37"/>
      <c r="M84" s="37"/>
      <c r="N84" s="37"/>
      <c r="O84" s="37"/>
      <c r="P84" s="37"/>
      <c r="Q84" s="37"/>
      <c r="R84" s="42"/>
    </row>
    <row r="85" spans="2:18" s="35" customFormat="1" ht="12.75">
      <c r="B85" s="41"/>
      <c r="C85" s="37"/>
      <c r="D85" s="37"/>
      <c r="E85" s="37"/>
      <c r="F85" s="37"/>
      <c r="G85" s="37"/>
      <c r="H85" s="37"/>
      <c r="I85" s="37"/>
      <c r="J85" s="37"/>
      <c r="K85" s="37"/>
      <c r="L85" s="37"/>
      <c r="M85" s="37"/>
      <c r="N85" s="37"/>
      <c r="O85" s="37"/>
      <c r="P85" s="37"/>
      <c r="Q85" s="37"/>
      <c r="R85" s="42"/>
    </row>
    <row r="86" spans="2:18" s="35" customFormat="1" ht="12.75">
      <c r="B86" s="41"/>
      <c r="C86" s="37"/>
      <c r="D86" s="37"/>
      <c r="E86" s="37"/>
      <c r="F86" s="37"/>
      <c r="G86" s="37"/>
      <c r="H86" s="37"/>
      <c r="I86" s="37"/>
      <c r="J86" s="37"/>
      <c r="K86" s="37"/>
      <c r="L86" s="37"/>
      <c r="M86" s="37"/>
      <c r="N86" s="37"/>
      <c r="O86" s="37"/>
      <c r="P86" s="37"/>
      <c r="Q86" s="37"/>
      <c r="R86" s="42"/>
    </row>
    <row r="87" spans="2:18" s="35" customFormat="1" ht="12.75">
      <c r="B87" s="41"/>
      <c r="C87" s="37"/>
      <c r="D87" s="37"/>
      <c r="E87" s="37"/>
      <c r="F87" s="37"/>
      <c r="G87" s="37"/>
      <c r="H87" s="37"/>
      <c r="I87" s="37"/>
      <c r="J87" s="37"/>
      <c r="K87" s="37"/>
      <c r="L87" s="37"/>
      <c r="M87" s="37"/>
      <c r="N87" s="37"/>
      <c r="O87" s="37"/>
      <c r="P87" s="37"/>
      <c r="Q87" s="37"/>
      <c r="R87" s="42"/>
    </row>
    <row r="88" spans="2:18" s="35" customFormat="1" ht="12.75">
      <c r="B88" s="41"/>
      <c r="C88" s="37"/>
      <c r="D88" s="37"/>
      <c r="E88" s="37"/>
      <c r="F88" s="37"/>
      <c r="G88" s="37"/>
      <c r="H88" s="37"/>
      <c r="I88" s="37"/>
      <c r="J88" s="37"/>
      <c r="K88" s="37"/>
      <c r="L88" s="37"/>
      <c r="M88" s="37"/>
      <c r="N88" s="37"/>
      <c r="O88" s="37"/>
      <c r="P88" s="37"/>
      <c r="Q88" s="37"/>
      <c r="R88" s="42"/>
    </row>
    <row r="89" spans="2:18" s="35" customFormat="1" ht="12.75">
      <c r="B89" s="41"/>
      <c r="C89" s="37"/>
      <c r="D89" s="37"/>
      <c r="E89" s="37"/>
      <c r="F89" s="37"/>
      <c r="G89" s="37"/>
      <c r="H89" s="37"/>
      <c r="I89" s="37"/>
      <c r="J89" s="37"/>
      <c r="K89" s="37"/>
      <c r="L89" s="37"/>
      <c r="M89" s="37"/>
      <c r="N89" s="37"/>
      <c r="O89" s="37"/>
      <c r="P89" s="37"/>
      <c r="Q89" s="37"/>
      <c r="R89" s="42"/>
    </row>
    <row r="90" spans="2:18" s="35" customFormat="1" ht="12.75">
      <c r="B90" s="41"/>
      <c r="C90" s="37"/>
      <c r="D90" s="37"/>
      <c r="E90" s="37"/>
      <c r="F90" s="37"/>
      <c r="G90" s="37"/>
      <c r="H90" s="37"/>
      <c r="I90" s="37"/>
      <c r="J90" s="37"/>
      <c r="K90" s="37"/>
      <c r="L90" s="37"/>
      <c r="M90" s="37"/>
      <c r="N90" s="37"/>
      <c r="O90" s="37"/>
      <c r="P90" s="37"/>
      <c r="Q90" s="37"/>
      <c r="R90" s="42"/>
    </row>
    <row r="91" spans="2:18" s="35" customFormat="1" ht="12.75">
      <c r="B91" s="41"/>
      <c r="C91" s="37"/>
      <c r="D91" s="37"/>
      <c r="E91" s="37"/>
      <c r="F91" s="37"/>
      <c r="G91" s="37"/>
      <c r="H91" s="37"/>
      <c r="I91" s="37"/>
      <c r="J91" s="37"/>
      <c r="K91" s="37"/>
      <c r="L91" s="37"/>
      <c r="M91" s="37"/>
      <c r="N91" s="37"/>
      <c r="O91" s="37"/>
      <c r="P91" s="37"/>
      <c r="Q91" s="37"/>
      <c r="R91" s="42"/>
    </row>
    <row r="92" spans="2:18" s="35" customFormat="1" ht="12.75">
      <c r="B92" s="41"/>
      <c r="C92" s="37"/>
      <c r="D92" s="37"/>
      <c r="E92" s="37"/>
      <c r="F92" s="37"/>
      <c r="G92" s="37"/>
      <c r="H92" s="37"/>
      <c r="I92" s="37"/>
      <c r="J92" s="37"/>
      <c r="K92" s="37"/>
      <c r="L92" s="37"/>
      <c r="M92" s="37"/>
      <c r="N92" s="37"/>
      <c r="O92" s="37"/>
      <c r="P92" s="37"/>
      <c r="Q92" s="37"/>
      <c r="R92" s="42"/>
    </row>
    <row r="93" spans="2:18" s="35" customFormat="1" ht="12.75">
      <c r="B93" s="41"/>
      <c r="C93" s="37"/>
      <c r="D93" s="37"/>
      <c r="E93" s="37"/>
      <c r="F93" s="37"/>
      <c r="G93" s="37"/>
      <c r="H93" s="37"/>
      <c r="I93" s="37"/>
      <c r="J93" s="37"/>
      <c r="K93" s="37"/>
      <c r="L93" s="37"/>
      <c r="M93" s="37"/>
      <c r="N93" s="37"/>
      <c r="O93" s="37"/>
      <c r="P93" s="37"/>
      <c r="Q93" s="37"/>
      <c r="R93" s="42"/>
    </row>
    <row r="94" spans="2:18" s="35" customFormat="1" ht="12.75">
      <c r="B94" s="41"/>
      <c r="C94" s="37"/>
      <c r="D94" s="37"/>
      <c r="E94" s="37"/>
      <c r="F94" s="37"/>
      <c r="G94" s="37"/>
      <c r="H94" s="37"/>
      <c r="I94" s="37"/>
      <c r="J94" s="37"/>
      <c r="K94" s="37"/>
      <c r="L94" s="37"/>
      <c r="M94" s="37"/>
      <c r="N94" s="37"/>
      <c r="O94" s="37"/>
      <c r="P94" s="37"/>
      <c r="Q94" s="37"/>
      <c r="R94" s="42"/>
    </row>
    <row r="95" spans="2:18" s="35" customFormat="1" ht="12.75">
      <c r="B95" s="41"/>
      <c r="C95" s="37"/>
      <c r="D95" s="37"/>
      <c r="E95" s="37"/>
      <c r="F95" s="37"/>
      <c r="G95" s="37"/>
      <c r="H95" s="37"/>
      <c r="I95" s="37"/>
      <c r="J95" s="37"/>
      <c r="K95" s="37"/>
      <c r="L95" s="37"/>
      <c r="M95" s="37"/>
      <c r="N95" s="37"/>
      <c r="O95" s="37"/>
      <c r="P95" s="37"/>
      <c r="Q95" s="37"/>
      <c r="R95" s="42"/>
    </row>
    <row r="96" spans="2:18" s="35" customFormat="1" ht="12.75">
      <c r="B96" s="41"/>
      <c r="C96" s="37"/>
      <c r="D96" s="37"/>
      <c r="E96" s="37"/>
      <c r="F96" s="37"/>
      <c r="G96" s="37"/>
      <c r="H96" s="37"/>
      <c r="I96" s="37"/>
      <c r="J96" s="37"/>
      <c r="K96" s="37"/>
      <c r="L96" s="37"/>
      <c r="M96" s="37"/>
      <c r="N96" s="37"/>
      <c r="O96" s="37"/>
      <c r="P96" s="37"/>
      <c r="Q96" s="37"/>
      <c r="R96" s="42"/>
    </row>
    <row r="97" spans="2:18" s="35" customFormat="1" ht="12.75">
      <c r="B97" s="41"/>
      <c r="C97" s="37"/>
      <c r="D97" s="37"/>
      <c r="E97" s="37"/>
      <c r="F97" s="37"/>
      <c r="G97" s="37"/>
      <c r="H97" s="37"/>
      <c r="I97" s="37"/>
      <c r="J97" s="37"/>
      <c r="K97" s="37"/>
      <c r="L97" s="37"/>
      <c r="M97" s="37"/>
      <c r="N97" s="37"/>
      <c r="O97" s="37"/>
      <c r="P97" s="37"/>
      <c r="Q97" s="37"/>
      <c r="R97" s="42"/>
    </row>
    <row r="98" spans="2:18" s="35" customFormat="1" ht="12.75">
      <c r="B98" s="41"/>
      <c r="C98" s="37"/>
      <c r="D98" s="37"/>
      <c r="E98" s="37"/>
      <c r="F98" s="37"/>
      <c r="G98" s="37"/>
      <c r="H98" s="37"/>
      <c r="I98" s="37"/>
      <c r="J98" s="37"/>
      <c r="K98" s="37"/>
      <c r="L98" s="37"/>
      <c r="M98" s="37"/>
      <c r="N98" s="37"/>
      <c r="O98" s="37"/>
      <c r="P98" s="37"/>
      <c r="Q98" s="37"/>
      <c r="R98" s="42"/>
    </row>
    <row r="99" spans="2:18" s="35" customFormat="1" ht="12.75">
      <c r="B99" s="41"/>
      <c r="C99" s="37"/>
      <c r="D99" s="37"/>
      <c r="E99" s="37"/>
      <c r="F99" s="37"/>
      <c r="G99" s="37"/>
      <c r="H99" s="37"/>
      <c r="I99" s="37"/>
      <c r="J99" s="37"/>
      <c r="K99" s="37"/>
      <c r="L99" s="37"/>
      <c r="M99" s="37"/>
      <c r="N99" s="37"/>
      <c r="O99" s="37"/>
      <c r="P99" s="37"/>
      <c r="Q99" s="37"/>
      <c r="R99" s="42"/>
    </row>
    <row r="100" spans="2:18" s="35" customFormat="1" ht="12.75">
      <c r="B100" s="41"/>
      <c r="C100" s="37"/>
      <c r="D100" s="37"/>
      <c r="E100" s="37"/>
      <c r="F100" s="37"/>
      <c r="G100" s="37"/>
      <c r="H100" s="37"/>
      <c r="I100" s="37"/>
      <c r="J100" s="37"/>
      <c r="K100" s="37"/>
      <c r="L100" s="37"/>
      <c r="M100" s="37"/>
      <c r="N100" s="37"/>
      <c r="O100" s="37"/>
      <c r="P100" s="37"/>
      <c r="Q100" s="37"/>
      <c r="R100" s="42"/>
    </row>
    <row r="101" spans="2:18" s="35" customFormat="1" ht="12.75">
      <c r="B101" s="41"/>
      <c r="C101" s="37"/>
      <c r="D101" s="37"/>
      <c r="E101" s="37"/>
      <c r="F101" s="37"/>
      <c r="G101" s="37"/>
      <c r="H101" s="37"/>
      <c r="I101" s="37"/>
      <c r="J101" s="37"/>
      <c r="K101" s="37"/>
      <c r="L101" s="37"/>
      <c r="M101" s="37"/>
      <c r="N101" s="37"/>
      <c r="O101" s="37"/>
      <c r="P101" s="37"/>
      <c r="Q101" s="37"/>
      <c r="R101" s="42"/>
    </row>
    <row r="102" spans="2:18" s="35" customFormat="1" ht="12.75">
      <c r="B102" s="41"/>
      <c r="C102" s="37"/>
      <c r="D102" s="37"/>
      <c r="E102" s="37"/>
      <c r="F102" s="37"/>
      <c r="G102" s="37"/>
      <c r="H102" s="37"/>
      <c r="I102" s="37"/>
      <c r="J102" s="37"/>
      <c r="K102" s="37"/>
      <c r="L102" s="37"/>
      <c r="M102" s="37"/>
      <c r="N102" s="37"/>
      <c r="O102" s="37"/>
      <c r="P102" s="37"/>
      <c r="Q102" s="37"/>
      <c r="R102" s="42"/>
    </row>
    <row r="103" spans="2:18" s="35" customFormat="1" ht="12.75">
      <c r="B103" s="41"/>
      <c r="C103" s="37" t="s">
        <v>48</v>
      </c>
      <c r="D103" s="37"/>
      <c r="E103" s="37"/>
      <c r="F103" s="37"/>
      <c r="G103" s="37"/>
      <c r="H103" s="37"/>
      <c r="I103" s="37"/>
      <c r="J103" s="37"/>
      <c r="K103" s="37"/>
      <c r="L103" s="37"/>
      <c r="M103" s="37"/>
      <c r="N103" s="37"/>
      <c r="O103" s="37"/>
      <c r="P103" s="37"/>
      <c r="Q103" s="37"/>
      <c r="R103" s="42"/>
    </row>
    <row r="104" spans="2:18" s="35" customFormat="1" ht="12.75">
      <c r="B104" s="41"/>
      <c r="C104" s="37" t="s">
        <v>49</v>
      </c>
      <c r="D104" s="37"/>
      <c r="E104" s="37"/>
      <c r="F104" s="37"/>
      <c r="G104" s="37"/>
      <c r="H104" s="37"/>
      <c r="I104" s="37"/>
      <c r="J104" s="37"/>
      <c r="K104" s="37"/>
      <c r="L104" s="37"/>
      <c r="M104" s="37"/>
      <c r="N104" s="37"/>
      <c r="O104" s="37"/>
      <c r="P104" s="37"/>
      <c r="Q104" s="37"/>
      <c r="R104" s="42"/>
    </row>
    <row r="105" spans="2:18" s="35" customFormat="1" ht="12.75">
      <c r="B105" s="41"/>
      <c r="C105" s="37" t="s">
        <v>50</v>
      </c>
      <c r="D105" s="37"/>
      <c r="E105" s="37"/>
      <c r="F105" s="37"/>
      <c r="G105" s="37"/>
      <c r="H105" s="37"/>
      <c r="I105" s="37"/>
      <c r="J105" s="37"/>
      <c r="K105" s="37"/>
      <c r="L105" s="37"/>
      <c r="M105" s="37"/>
      <c r="N105" s="37"/>
      <c r="O105" s="37"/>
      <c r="P105" s="37"/>
      <c r="Q105" s="37"/>
      <c r="R105" s="42"/>
    </row>
    <row r="106" spans="2:18" s="35" customFormat="1" ht="12.75">
      <c r="B106" s="41"/>
      <c r="C106" s="37" t="s">
        <v>51</v>
      </c>
      <c r="D106" s="37"/>
      <c r="E106" s="37"/>
      <c r="F106" s="37"/>
      <c r="G106" s="37"/>
      <c r="H106" s="37"/>
      <c r="I106" s="37"/>
      <c r="J106" s="37"/>
      <c r="K106" s="37"/>
      <c r="L106" s="37"/>
      <c r="M106" s="37"/>
      <c r="N106" s="37"/>
      <c r="O106" s="37"/>
      <c r="P106" s="37"/>
      <c r="Q106" s="37"/>
      <c r="R106" s="42"/>
    </row>
    <row r="107" spans="2:18" s="35" customFormat="1" ht="12.75">
      <c r="B107" s="41"/>
      <c r="C107" s="37"/>
      <c r="D107" s="37"/>
      <c r="E107" s="37"/>
      <c r="F107" s="37"/>
      <c r="G107" s="37"/>
      <c r="H107" s="37"/>
      <c r="I107" s="37"/>
      <c r="J107" s="37"/>
      <c r="K107" s="37"/>
      <c r="L107" s="37"/>
      <c r="M107" s="37"/>
      <c r="N107" s="37"/>
      <c r="O107" s="37"/>
      <c r="P107" s="37"/>
      <c r="Q107" s="37"/>
      <c r="R107" s="42"/>
    </row>
    <row r="108" spans="2:18" s="35" customFormat="1" ht="12.75">
      <c r="B108" s="41"/>
      <c r="C108" s="37"/>
      <c r="D108" s="37"/>
      <c r="E108" s="37"/>
      <c r="F108" s="37"/>
      <c r="G108" s="37"/>
      <c r="H108" s="37"/>
      <c r="I108" s="37"/>
      <c r="J108" s="37"/>
      <c r="K108" s="37"/>
      <c r="L108" s="37"/>
      <c r="M108" s="37"/>
      <c r="N108" s="37"/>
      <c r="O108" s="37"/>
      <c r="P108" s="37"/>
      <c r="Q108" s="37"/>
      <c r="R108" s="42"/>
    </row>
    <row r="109" spans="2:18" s="35" customFormat="1" ht="12.75">
      <c r="B109" s="41"/>
      <c r="C109" s="37"/>
      <c r="D109" s="37"/>
      <c r="E109" s="37"/>
      <c r="F109" s="37"/>
      <c r="G109" s="37"/>
      <c r="H109" s="37"/>
      <c r="I109" s="37"/>
      <c r="J109" s="37"/>
      <c r="K109" s="37"/>
      <c r="L109" s="37"/>
      <c r="M109" s="37"/>
      <c r="N109" s="37"/>
      <c r="O109" s="37"/>
      <c r="P109" s="37"/>
      <c r="Q109" s="37"/>
      <c r="R109" s="42"/>
    </row>
    <row r="110" spans="2:18" s="35" customFormat="1" ht="12.75">
      <c r="B110" s="41"/>
      <c r="C110" s="37"/>
      <c r="D110" s="37"/>
      <c r="E110" s="37"/>
      <c r="F110" s="37"/>
      <c r="G110" s="37"/>
      <c r="H110" s="37"/>
      <c r="I110" s="37"/>
      <c r="J110" s="37"/>
      <c r="K110" s="37"/>
      <c r="L110" s="37"/>
      <c r="M110" s="37"/>
      <c r="N110" s="37"/>
      <c r="O110" s="37"/>
      <c r="P110" s="37"/>
      <c r="Q110" s="37"/>
      <c r="R110" s="42"/>
    </row>
    <row r="111" spans="2:18" s="35" customFormat="1" ht="12.75">
      <c r="B111" s="41"/>
      <c r="C111" s="37"/>
      <c r="D111" s="37"/>
      <c r="E111" s="37"/>
      <c r="F111" s="37"/>
      <c r="G111" s="37"/>
      <c r="H111" s="37"/>
      <c r="I111" s="37"/>
      <c r="J111" s="37"/>
      <c r="K111" s="37"/>
      <c r="L111" s="37"/>
      <c r="M111" s="37"/>
      <c r="N111" s="37"/>
      <c r="O111" s="37"/>
      <c r="P111" s="37"/>
      <c r="Q111" s="37"/>
      <c r="R111" s="42"/>
    </row>
    <row r="112" spans="2:18" s="35" customFormat="1" ht="12.75">
      <c r="B112" s="41"/>
      <c r="C112" s="37"/>
      <c r="D112" s="37"/>
      <c r="E112" s="37"/>
      <c r="F112" s="37"/>
      <c r="G112" s="37"/>
      <c r="H112" s="37"/>
      <c r="I112" s="37"/>
      <c r="J112" s="37"/>
      <c r="K112" s="37"/>
      <c r="L112" s="37"/>
      <c r="M112" s="37"/>
      <c r="N112" s="37"/>
      <c r="O112" s="37"/>
      <c r="P112" s="37"/>
      <c r="Q112" s="37"/>
      <c r="R112" s="42"/>
    </row>
    <row r="113" spans="2:18" s="35" customFormat="1" ht="12.75">
      <c r="B113" s="41"/>
      <c r="C113" s="37"/>
      <c r="D113" s="37"/>
      <c r="E113" s="37"/>
      <c r="F113" s="37"/>
      <c r="G113" s="37"/>
      <c r="H113" s="37"/>
      <c r="I113" s="37"/>
      <c r="J113" s="37"/>
      <c r="K113" s="37"/>
      <c r="L113" s="37"/>
      <c r="M113" s="37"/>
      <c r="N113" s="37"/>
      <c r="O113" s="37"/>
      <c r="P113" s="37"/>
      <c r="Q113" s="37"/>
      <c r="R113" s="42"/>
    </row>
    <row r="114" spans="2:18" s="35" customFormat="1" ht="12.75">
      <c r="B114" s="41"/>
      <c r="C114" s="37"/>
      <c r="D114" s="37"/>
      <c r="E114" s="37"/>
      <c r="F114" s="37"/>
      <c r="G114" s="37"/>
      <c r="H114" s="37"/>
      <c r="I114" s="37"/>
      <c r="J114" s="37"/>
      <c r="K114" s="37"/>
      <c r="L114" s="37"/>
      <c r="M114" s="37"/>
      <c r="N114" s="37"/>
      <c r="O114" s="37"/>
      <c r="P114" s="37"/>
      <c r="Q114" s="37"/>
      <c r="R114" s="42"/>
    </row>
    <row r="115" spans="2:18" s="35" customFormat="1" ht="12.75">
      <c r="B115" s="41"/>
      <c r="C115" s="37"/>
      <c r="D115" s="37"/>
      <c r="E115" s="37"/>
      <c r="F115" s="37"/>
      <c r="G115" s="37"/>
      <c r="H115" s="37"/>
      <c r="I115" s="37"/>
      <c r="J115" s="37"/>
      <c r="K115" s="37"/>
      <c r="L115" s="37"/>
      <c r="M115" s="37"/>
      <c r="N115" s="37"/>
      <c r="O115" s="37"/>
      <c r="P115" s="37"/>
      <c r="Q115" s="37"/>
      <c r="R115" s="42"/>
    </row>
    <row r="116" spans="2:18" s="35" customFormat="1" ht="12.75">
      <c r="B116" s="41"/>
      <c r="C116" s="37"/>
      <c r="D116" s="37"/>
      <c r="E116" s="37"/>
      <c r="F116" s="37"/>
      <c r="G116" s="37"/>
      <c r="H116" s="37"/>
      <c r="I116" s="37"/>
      <c r="J116" s="37"/>
      <c r="K116" s="37"/>
      <c r="L116" s="37"/>
      <c r="M116" s="37"/>
      <c r="N116" s="37"/>
      <c r="O116" s="37"/>
      <c r="P116" s="37"/>
      <c r="Q116" s="37"/>
      <c r="R116" s="42"/>
    </row>
    <row r="117" spans="2:18" s="35" customFormat="1" ht="12.75">
      <c r="B117" s="41"/>
      <c r="C117" s="37"/>
      <c r="D117" s="37"/>
      <c r="E117" s="37"/>
      <c r="F117" s="37"/>
      <c r="G117" s="37"/>
      <c r="H117" s="37"/>
      <c r="I117" s="37"/>
      <c r="J117" s="37"/>
      <c r="K117" s="37"/>
      <c r="L117" s="37"/>
      <c r="M117" s="37"/>
      <c r="N117" s="37"/>
      <c r="O117" s="37"/>
      <c r="P117" s="37"/>
      <c r="Q117" s="37"/>
      <c r="R117" s="42"/>
    </row>
    <row r="118" spans="2:18" s="35" customFormat="1" ht="12.75">
      <c r="B118" s="41"/>
      <c r="C118" s="37"/>
      <c r="D118" s="37"/>
      <c r="E118" s="37"/>
      <c r="F118" s="37"/>
      <c r="G118" s="37"/>
      <c r="H118" s="37"/>
      <c r="I118" s="37"/>
      <c r="J118" s="37"/>
      <c r="K118" s="37"/>
      <c r="L118" s="37"/>
      <c r="M118" s="37"/>
      <c r="N118" s="37"/>
      <c r="O118" s="37"/>
      <c r="P118" s="37"/>
      <c r="Q118" s="37"/>
      <c r="R118" s="42"/>
    </row>
    <row r="119" spans="2:18" s="35" customFormat="1" ht="12.75">
      <c r="B119" s="41"/>
      <c r="C119" s="37"/>
      <c r="D119" s="37"/>
      <c r="E119" s="37"/>
      <c r="F119" s="37"/>
      <c r="G119" s="37"/>
      <c r="H119" s="37"/>
      <c r="I119" s="37"/>
      <c r="J119" s="37"/>
      <c r="K119" s="37"/>
      <c r="L119" s="37"/>
      <c r="M119" s="37"/>
      <c r="N119" s="37"/>
      <c r="O119" s="37"/>
      <c r="P119" s="37"/>
      <c r="Q119" s="37"/>
      <c r="R119" s="42"/>
    </row>
    <row r="120" spans="2:18" s="35" customFormat="1" ht="80.25" customHeight="1">
      <c r="B120" s="55" t="s">
        <v>52</v>
      </c>
      <c r="C120" s="56"/>
      <c r="D120" s="56"/>
      <c r="E120" s="56"/>
      <c r="F120" s="56"/>
      <c r="G120" s="56"/>
      <c r="H120" s="56"/>
      <c r="I120" s="56"/>
      <c r="J120" s="56"/>
      <c r="K120" s="56"/>
      <c r="L120" s="56"/>
      <c r="M120" s="56"/>
      <c r="N120" s="56"/>
      <c r="O120" s="56"/>
      <c r="P120" s="56"/>
      <c r="Q120" s="56"/>
      <c r="R120" s="57"/>
    </row>
    <row r="121" spans="2:18" s="35" customFormat="1" ht="13.5" thickBot="1">
      <c r="B121" s="43"/>
      <c r="C121" s="44"/>
      <c r="D121" s="44"/>
      <c r="E121" s="44"/>
      <c r="F121" s="44"/>
      <c r="G121" s="44"/>
      <c r="H121" s="44"/>
      <c r="I121" s="44"/>
      <c r="J121" s="44"/>
      <c r="K121" s="44"/>
      <c r="L121" s="44"/>
      <c r="M121" s="44"/>
      <c r="N121" s="44"/>
      <c r="O121" s="44"/>
      <c r="P121" s="44"/>
      <c r="Q121" s="44"/>
      <c r="R121" s="45"/>
    </row>
    <row r="122" s="35" customFormat="1" ht="12.75"/>
  </sheetData>
  <sheetProtection password="8F17" sheet="1" selectLockedCells="1"/>
  <mergeCells count="11">
    <mergeCell ref="B69:R69"/>
    <mergeCell ref="B120:R120"/>
    <mergeCell ref="B63:R63"/>
    <mergeCell ref="B14:R14"/>
    <mergeCell ref="B17:R17"/>
    <mergeCell ref="B1:I1"/>
    <mergeCell ref="B4:R4"/>
    <mergeCell ref="B30:K30"/>
    <mergeCell ref="B41:K44"/>
    <mergeCell ref="B58:R58"/>
    <mergeCell ref="B66:R66"/>
  </mergeCells>
  <printOptions/>
  <pageMargins left="0.7" right="0.7" top="0.75" bottom="0.75" header="0.3" footer="0.3"/>
  <pageSetup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Darren Todd</dc:creator>
  <cp:keywords/>
  <dc:description/>
  <cp:lastModifiedBy>Darren Todd</cp:lastModifiedBy>
  <cp:lastPrinted>2016-05-01T02:33:09Z</cp:lastPrinted>
  <dcterms:created xsi:type="dcterms:W3CDTF">2015-08-23T02:09:25Z</dcterms:created>
  <dcterms:modified xsi:type="dcterms:W3CDTF">2017-06-26T10:23:15Z</dcterms:modified>
  <cp:category/>
  <cp:version/>
  <cp:contentType/>
  <cp:contentStatus/>
</cp:coreProperties>
</file>